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OneDrive\eModul\Administracija\LILIPUT TRPINJA\2026\FINANCIJSKI PLAN 2026\"/>
    </mc:Choice>
  </mc:AlternateContent>
  <bookViews>
    <workbookView xWindow="0" yWindow="0" windowWidth="7470" windowHeight="2955" activeTab="5"/>
  </bookViews>
  <sheets>
    <sheet name=" Sažetak" sheetId="14" r:id="rId1"/>
    <sheet name=" Račun prihoda i rashoda" sheetId="3" r:id="rId2"/>
    <sheet name="Rashodi prema izvorima finan" sheetId="5" r:id="rId3"/>
    <sheet name="Rashodi prema funkcijskoj k " sheetId="8" r:id="rId4"/>
    <sheet name=" Račun financiranja" sheetId="12" r:id="rId5"/>
    <sheet name="Posebni dio" sheetId="13" r:id="rId6"/>
  </sheets>
  <definedNames>
    <definedName name="_xlnm.Print_Area" localSheetId="4">' Račun financiranja'!$A$1:$G$32</definedName>
    <definedName name="_xlnm.Print_Area" localSheetId="1">' Račun prihoda i rashoda'!$B$3:$I$23</definedName>
    <definedName name="_xlnm.Print_Area" localSheetId="0">' Sažetak'!$A$1:$J$42</definedName>
    <definedName name="_xlnm.Print_Area" localSheetId="5">'Posebni dio'!$A$1:$G$29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3" l="1"/>
  <c r="F42" i="14" l="1"/>
  <c r="G39" i="14"/>
  <c r="G42" i="14" s="1"/>
  <c r="H39" i="14" s="1"/>
  <c r="H42" i="14" s="1"/>
  <c r="I39" i="14" s="1"/>
  <c r="I42" i="14" s="1"/>
  <c r="J39" i="14" s="1"/>
  <c r="J42" i="14" s="1"/>
  <c r="J24" i="14"/>
  <c r="I24" i="14"/>
  <c r="H24" i="14"/>
  <c r="G24" i="14"/>
  <c r="F24" i="14"/>
  <c r="J16" i="14"/>
  <c r="J25" i="14" s="1"/>
  <c r="J32" i="14" s="1"/>
  <c r="I16" i="14"/>
  <c r="I25" i="14" s="1"/>
  <c r="I32" i="14" s="1"/>
  <c r="H16" i="14"/>
  <c r="J13" i="14"/>
  <c r="I13" i="14"/>
  <c r="H13" i="14"/>
  <c r="G13" i="14"/>
  <c r="F13" i="14"/>
  <c r="J10" i="14"/>
  <c r="I10" i="14"/>
  <c r="H10" i="14"/>
  <c r="G10" i="14"/>
  <c r="G16" i="14" s="1"/>
  <c r="F10" i="14"/>
  <c r="F16" i="14" s="1"/>
  <c r="G25" i="14" l="1"/>
  <c r="G32" i="14" s="1"/>
  <c r="G33" i="14"/>
  <c r="F25" i="14"/>
  <c r="F32" i="14" s="1"/>
  <c r="F33" i="14" s="1"/>
  <c r="J33" i="14"/>
  <c r="I33" i="14"/>
  <c r="H25" i="14"/>
  <c r="H32" i="14" s="1"/>
  <c r="H33" i="14" s="1"/>
  <c r="C7" i="5" l="1"/>
  <c r="C6" i="5" s="1"/>
  <c r="D7" i="5"/>
  <c r="D6" i="5" s="1"/>
  <c r="E7" i="5"/>
  <c r="E6" i="5" s="1"/>
  <c r="F7" i="5"/>
  <c r="F6" i="5" s="1"/>
  <c r="G7" i="5"/>
  <c r="G6" i="5" s="1"/>
  <c r="D28" i="13"/>
  <c r="E26" i="13"/>
  <c r="E25" i="13" s="1"/>
  <c r="C26" i="13"/>
  <c r="G25" i="13"/>
  <c r="G24" i="13" s="1"/>
  <c r="F25" i="13"/>
  <c r="F10" i="13" s="1"/>
  <c r="D25" i="13"/>
  <c r="D10" i="13" s="1"/>
  <c r="C25" i="13"/>
  <c r="C10" i="13" s="1"/>
  <c r="F24" i="13"/>
  <c r="E22" i="13"/>
  <c r="E21" i="13" s="1"/>
  <c r="E9" i="13" s="1"/>
  <c r="G22" i="13"/>
  <c r="G21" i="13" s="1"/>
  <c r="G9" i="13" s="1"/>
  <c r="F22" i="13"/>
  <c r="F21" i="13" s="1"/>
  <c r="F9" i="13" s="1"/>
  <c r="D21" i="13"/>
  <c r="D9" i="13" s="1"/>
  <c r="C21" i="13"/>
  <c r="C9" i="13" s="1"/>
  <c r="E18" i="13"/>
  <c r="E17" i="13" s="1"/>
  <c r="E8" i="13" s="1"/>
  <c r="D18" i="13"/>
  <c r="D17" i="13" s="1"/>
  <c r="D8" i="13" s="1"/>
  <c r="C18" i="13"/>
  <c r="C17" i="13" s="1"/>
  <c r="C8" i="13" s="1"/>
  <c r="G14" i="13"/>
  <c r="G13" i="13" s="1"/>
  <c r="F14" i="13"/>
  <c r="F13" i="13" s="1"/>
  <c r="E14" i="13"/>
  <c r="E13" i="13" s="1"/>
  <c r="D14" i="13"/>
  <c r="D13" i="13" s="1"/>
  <c r="C14" i="13"/>
  <c r="C13" i="13" s="1"/>
  <c r="G8" i="13"/>
  <c r="F8" i="13"/>
  <c r="E10" i="13" l="1"/>
  <c r="E24" i="13"/>
  <c r="G12" i="13"/>
  <c r="G11" i="13" s="1"/>
  <c r="C24" i="13"/>
  <c r="D24" i="13"/>
  <c r="G10" i="13"/>
  <c r="C7" i="13"/>
  <c r="C6" i="13" s="1"/>
  <c r="C12" i="13"/>
  <c r="C11" i="13" s="1"/>
  <c r="E12" i="13"/>
  <c r="E7" i="13"/>
  <c r="F12" i="13"/>
  <c r="F11" i="13" s="1"/>
  <c r="F7" i="13"/>
  <c r="F6" i="13" s="1"/>
  <c r="D7" i="13"/>
  <c r="D6" i="13" s="1"/>
  <c r="D12" i="13"/>
  <c r="D11" i="13" s="1"/>
  <c r="G7" i="13"/>
  <c r="G6" i="13" s="1"/>
  <c r="E11" i="13" l="1"/>
  <c r="E6" i="13"/>
  <c r="D8" i="8"/>
  <c r="D7" i="8" s="1"/>
  <c r="E8" i="8"/>
  <c r="E7" i="8" s="1"/>
  <c r="F8" i="8"/>
  <c r="F7" i="8" s="1"/>
  <c r="G8" i="8"/>
  <c r="G7" i="8" s="1"/>
  <c r="C8" i="8"/>
  <c r="C7" i="8" s="1"/>
  <c r="D20" i="5"/>
  <c r="G28" i="5"/>
  <c r="G27" i="5" s="1"/>
  <c r="F28" i="5"/>
  <c r="F27" i="5" s="1"/>
  <c r="E28" i="5"/>
  <c r="E27" i="5" s="1"/>
  <c r="D28" i="5"/>
  <c r="D27" i="5" s="1"/>
  <c r="C28" i="5"/>
  <c r="C27" i="5" s="1"/>
  <c r="G25" i="5"/>
  <c r="F25" i="5"/>
  <c r="E25" i="5"/>
  <c r="D25" i="5"/>
  <c r="C25" i="5"/>
  <c r="G23" i="5"/>
  <c r="F23" i="5"/>
  <c r="E23" i="5"/>
  <c r="D23" i="5"/>
  <c r="C23" i="5"/>
  <c r="C20" i="5" s="1"/>
  <c r="G21" i="5"/>
  <c r="F21" i="5"/>
  <c r="E21" i="5"/>
  <c r="D21" i="5"/>
  <c r="C21" i="5"/>
  <c r="C9" i="5"/>
  <c r="C14" i="5" l="1"/>
  <c r="C13" i="5" s="1"/>
  <c r="D14" i="5"/>
  <c r="D13" i="5" s="1"/>
  <c r="F14" i="5"/>
  <c r="F13" i="5" s="1"/>
  <c r="G14" i="5"/>
  <c r="G13" i="5" s="1"/>
  <c r="E14" i="5"/>
  <c r="E13" i="5" s="1"/>
  <c r="D9" i="5"/>
  <c r="C11" i="5"/>
  <c r="D11" i="5"/>
  <c r="F11" i="5" l="1"/>
  <c r="F9" i="5"/>
  <c r="G9" i="5"/>
  <c r="G11" i="5"/>
  <c r="E20" i="5"/>
  <c r="E9" i="5"/>
  <c r="E11" i="5"/>
  <c r="F20" i="5" l="1"/>
  <c r="G20" i="5"/>
  <c r="K17" i="3" l="1"/>
  <c r="J17" i="3"/>
  <c r="J21" i="3" l="1"/>
  <c r="K21" i="3"/>
  <c r="K16" i="3"/>
  <c r="H21" i="3"/>
  <c r="G17" i="3"/>
  <c r="G16" i="3" s="1"/>
  <c r="H17" i="3"/>
  <c r="G11" i="3"/>
  <c r="K11" i="3"/>
  <c r="K10" i="3" s="1"/>
  <c r="J11" i="3"/>
  <c r="J10" i="3" s="1"/>
  <c r="I21" i="3"/>
  <c r="J16" i="3" l="1"/>
  <c r="H16" i="3"/>
  <c r="I17" i="3" l="1"/>
  <c r="I16" i="3" s="1"/>
  <c r="I11" i="3" l="1"/>
  <c r="I10" i="3" s="1"/>
  <c r="G10" i="3"/>
  <c r="H11" i="3" l="1"/>
  <c r="H10" i="3" l="1"/>
</calcChain>
</file>

<file path=xl/sharedStrings.xml><?xml version="1.0" encoding="utf-8"?>
<sst xmlns="http://schemas.openxmlformats.org/spreadsheetml/2006/main" count="197" uniqueCount="90">
  <si>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</si>
  <si>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</si>
  <si>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</si>
  <si>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</si>
  <si>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</si>
  <si>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</si>
  <si>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</si>
  <si>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</si>
  <si>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</si>
  <si>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</si>
  <si>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</si>
  <si>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</si>
  <si>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</si>
  <si>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</si>
  <si>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Pomoći iz inozemstva i od subjekata unutar općeg proračuna</t>
  </si>
  <si>
    <t>…</t>
  </si>
  <si>
    <t>7 PRIHODI OD PRODAJE NEFINANCIJSKE IMOVINE</t>
  </si>
  <si>
    <t>6 PRIHODI POSLOVANJA</t>
  </si>
  <si>
    <t>3 RASHODI  POSLOVANJA</t>
  </si>
  <si>
    <t>4 RASHODI ZA NABAVU NEFINANCIJSKE IMOVINE</t>
  </si>
  <si>
    <t xml:space="preserve">UKUPNO IZDACI </t>
  </si>
  <si>
    <t>UKUPNO RASHODI</t>
  </si>
  <si>
    <t>Prihodi od upravnih i administrativnih pristojbi, pristojbi po posebnim propisima i naknada</t>
  </si>
  <si>
    <t>Financijski rashodi</t>
  </si>
  <si>
    <t>Rashodi za nabavu proizvedene dugotrajne imovine</t>
  </si>
  <si>
    <t>Opći prihodi i primici</t>
  </si>
  <si>
    <t>Vlastiti prihodi</t>
  </si>
  <si>
    <t>A) SAŽETAK RAČUNA PRIHODA I RASHODA</t>
  </si>
  <si>
    <t>B) SAŽETAK RAČUNA FINANCIRANJA</t>
  </si>
  <si>
    <t>8 PRIMICI OD FINANCIJSKE IMOVINE I ZADUŽIVANJA</t>
  </si>
  <si>
    <t>5 IZDACI ZA FINANCIJSKU IMOVINU I OTPLATE ZAJMOVA</t>
  </si>
  <si>
    <t>NETO FINANCIRANJE</t>
  </si>
  <si>
    <t xml:space="preserve"> A) RAČUN PRIHODA I RASHODA </t>
  </si>
  <si>
    <t>A1. PRIHODI I RASHODI PREMA EKONOMSKOJ KLASIFIKACIJI</t>
  </si>
  <si>
    <t>A2. PRIHODI I RASHODI PREMA IZVORIMA FINANCIRANJA</t>
  </si>
  <si>
    <t>A3. RASHODI PREMA FUNKCIJSKOJ KLASIFIKACIJI</t>
  </si>
  <si>
    <t>B. RAČUN FINANCIRANJA</t>
  </si>
  <si>
    <t>B1. RAČUN FINANCIRANJA PREMA EKONOMSKOJ KLASIFIKACIJI</t>
  </si>
  <si>
    <t>B2. RAČUN FINANCIRANJA PREMA IZVORIMA FINANCIRANJA</t>
  </si>
  <si>
    <t>NAZIV</t>
  </si>
  <si>
    <t>091</t>
  </si>
  <si>
    <t>09</t>
  </si>
  <si>
    <t>ŠIFRA</t>
  </si>
  <si>
    <t>Prihodi iz nadležnog proračuna i od HZZO-a temeljem ugovornih obveza</t>
  </si>
  <si>
    <t>PROGRAM 01</t>
  </si>
  <si>
    <t>Izvor financiranja 11</t>
  </si>
  <si>
    <t>Izvor financiranja 31</t>
  </si>
  <si>
    <t>IZVRŠENJE 2024.</t>
  </si>
  <si>
    <t>PLAN 2026.</t>
  </si>
  <si>
    <t>Prihodi od prodaje nefinancijske imovine</t>
  </si>
  <si>
    <t>PROJEKCIJA 2027.</t>
  </si>
  <si>
    <t>PROJEKCIJA 2028.</t>
  </si>
  <si>
    <t>TEKUĆI PLAN 2025.</t>
  </si>
  <si>
    <t>Pomoći iz državnog proračuna kroz ostale prihode za posebne namjene</t>
  </si>
  <si>
    <t>Ostali prihodi za posebne namjene</t>
  </si>
  <si>
    <t>Razred/
skupina</t>
  </si>
  <si>
    <t>IZVRŠENJE 
(t-2)</t>
  </si>
  <si>
    <t>TEKUĆI PLAN 
(t-1)</t>
  </si>
  <si>
    <t>PLAN 
(t)</t>
  </si>
  <si>
    <t>PROJEKCIJA 
(t+1)</t>
  </si>
  <si>
    <t>PROJEKCIJA
(t+2)</t>
  </si>
  <si>
    <t>UKUPNO PRIHODI</t>
  </si>
  <si>
    <t>Prihodi za posebne namjene</t>
  </si>
  <si>
    <t>Pomoći</t>
  </si>
  <si>
    <t>Pomoći iz državnog proračuna</t>
  </si>
  <si>
    <t>Ostale pomoći</t>
  </si>
  <si>
    <t>Obrazovanje</t>
  </si>
  <si>
    <t>Predškolsko i osnovno obrazovanje</t>
  </si>
  <si>
    <t>Namjenski primici</t>
  </si>
  <si>
    <t>Namjenski primici od zaduživanja</t>
  </si>
  <si>
    <t>GLAVA/RKP 37189</t>
  </si>
  <si>
    <t>DJEČJI VRTIĆ LILIPUT TRPINJA</t>
  </si>
  <si>
    <t>Izvor financiranja 43</t>
  </si>
  <si>
    <t>Izvor financiranja 5043</t>
  </si>
  <si>
    <t>PREDŠKOLSKI ODGOJ</t>
  </si>
  <si>
    <t>Aktivnost A01</t>
  </si>
  <si>
    <t>REDOVNA DJELATNOST DJEČJEG VRTIĆA LILIPUT TRPINJA</t>
  </si>
  <si>
    <t>Aktivnost A02</t>
  </si>
  <si>
    <t xml:space="preserve">PROGRAM FINANCIRAN OD MINISTARSTVA ZNANOSTI I OBRAZOVANJA </t>
  </si>
  <si>
    <t>RAZRED / SKUPINA / PODSKUPINA / ODJELJAK</t>
  </si>
  <si>
    <t>RAZRED I NAZIV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</si>
  <si>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</si>
  <si>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</si>
  <si>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</si>
  <si>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</si>
  <si>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</si>
  <si>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</si>
  <si>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</si>
  <si>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
(VIŠAK / MANJAK + NETO FINANCIRANJE)</t>
  </si>
  <si>
    <t xml:space="preserve">PRORAČUN JEDINICE LOKALNE I PODRUČNE (REGIONALNE) SAMOUPRAVE/
FINANCIJSKI PLAN PRORAČUNSKOG KORISNIKA JEDINICE LOKALNE I PODRUČNE (REGIONALNE) SAMOUPRAVE 
ZA GODINU 2026. I PROJEKCIJE ZA GODINU 2027. I 2028.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</si>
</sst>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</cellStyleXfs>
  <cellXfs count="139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/>
    <xf numFmtId="0" fontId="9" fillId="0" borderId="0" xfId="2" applyNumberFormat="1" applyFont="1" applyFill="1" applyBorder="1" applyAlignment="1" applyProtection="1">
      <alignment horizontal="center" vertical="center" wrapText="1"/>
    </xf>
    <xf numFmtId="0" fontId="11" fillId="3" borderId="3" xfId="2" applyNumberFormat="1" applyFont="1" applyFill="1" applyBorder="1" applyAlignment="1" applyProtection="1">
      <alignment horizontal="center" vertical="center" wrapText="1"/>
    </xf>
    <xf numFmtId="0" fontId="11" fillId="3" borderId="4" xfId="2" applyNumberFormat="1" applyFont="1" applyFill="1" applyBorder="1" applyAlignment="1" applyProtection="1">
      <alignment horizontal="center" vertical="center" wrapText="1"/>
    </xf>
    <xf numFmtId="0" fontId="11" fillId="3" borderId="3" xfId="2" quotePrefix="1" applyFont="1" applyFill="1" applyBorder="1" applyAlignment="1">
      <alignment horizontal="center" vertical="center" wrapText="1"/>
    </xf>
    <xf numFmtId="0" fontId="12" fillId="3" borderId="3" xfId="2" quotePrefix="1" applyFont="1" applyFill="1" applyBorder="1" applyAlignment="1">
      <alignment horizontal="center" vertical="center" wrapText="1"/>
    </xf>
    <xf numFmtId="0" fontId="13" fillId="2" borderId="3" xfId="2" applyNumberFormat="1" applyFont="1" applyFill="1" applyBorder="1" applyAlignment="1" applyProtection="1">
      <alignment horizontal="left" vertical="center" wrapText="1"/>
    </xf>
    <xf numFmtId="3" fontId="10" fillId="2" borderId="3" xfId="2" applyNumberFormat="1" applyFont="1" applyFill="1" applyBorder="1" applyAlignment="1">
      <alignment horizontal="right"/>
    </xf>
    <xf numFmtId="0" fontId="14" fillId="2" borderId="3" xfId="2" applyNumberFormat="1" applyFont="1" applyFill="1" applyBorder="1" applyAlignment="1" applyProtection="1">
      <alignment horizontal="left" vertical="center" wrapText="1"/>
    </xf>
    <xf numFmtId="0" fontId="13" fillId="2" borderId="3" xfId="2" quotePrefix="1" applyFont="1" applyFill="1" applyBorder="1" applyAlignment="1">
      <alignment horizontal="left" vertical="center"/>
    </xf>
    <xf numFmtId="0" fontId="14" fillId="2" borderId="3" xfId="2" quotePrefix="1" applyFont="1" applyFill="1" applyBorder="1" applyAlignment="1">
      <alignment horizontal="left" vertical="center" wrapText="1"/>
    </xf>
    <xf numFmtId="0" fontId="15" fillId="2" borderId="3" xfId="2" quotePrefix="1" applyFont="1" applyFill="1" applyBorder="1" applyAlignment="1">
      <alignment horizontal="left" vertical="center" wrapText="1"/>
    </xf>
    <xf numFmtId="0" fontId="14" fillId="2" borderId="3" xfId="2" applyNumberFormat="1" applyFont="1" applyFill="1" applyBorder="1" applyAlignment="1" applyProtection="1">
      <alignment horizontal="left" vertical="center" wrapText="1" indent="2"/>
    </xf>
    <xf numFmtId="0" fontId="14" fillId="2" borderId="3" xfId="2" quotePrefix="1" applyFont="1" applyFill="1" applyBorder="1" applyAlignment="1">
      <alignment horizontal="left" vertical="center" indent="2"/>
    </xf>
    <xf numFmtId="0" fontId="16" fillId="0" borderId="0" xfId="2" applyFont="1"/>
    <xf numFmtId="49" fontId="13" fillId="2" borderId="3" xfId="2" applyNumberFormat="1" applyFont="1" applyFill="1" applyBorder="1" applyAlignment="1" applyProtection="1">
      <alignment horizontal="left" vertical="center" wrapText="1"/>
    </xf>
    <xf numFmtId="49" fontId="14" fillId="2" borderId="3" xfId="2" applyNumberFormat="1" applyFont="1" applyFill="1" applyBorder="1" applyAlignment="1" applyProtection="1">
      <alignment horizontal="left" vertical="center" wrapText="1" indent="2"/>
    </xf>
    <xf numFmtId="3" fontId="14" fillId="2" borderId="3" xfId="2" applyNumberFormat="1" applyFont="1" applyFill="1" applyBorder="1" applyAlignment="1" applyProtection="1">
      <alignment horizontal="right" vertical="center" wrapText="1"/>
    </xf>
    <xf numFmtId="3" fontId="13" fillId="2" borderId="3" xfId="2" applyNumberFormat="1" applyFont="1" applyFill="1" applyBorder="1" applyAlignment="1" applyProtection="1">
      <alignment horizontal="right" vertical="center" wrapText="1"/>
    </xf>
    <xf numFmtId="0" fontId="8" fillId="0" borderId="0" xfId="2" applyNumberFormat="1" applyFont="1" applyFill="1" applyBorder="1" applyAlignment="1" applyProtection="1">
      <alignment horizontal="left" vertical="center"/>
    </xf>
    <xf numFmtId="0" fontId="8" fillId="0" borderId="0" xfId="2" applyNumberFormat="1" applyFont="1" applyFill="1" applyBorder="1" applyAlignment="1" applyProtection="1">
      <alignment vertical="center" wrapText="1"/>
    </xf>
    <xf numFmtId="0" fontId="17" fillId="0" borderId="0" xfId="2" applyFont="1" applyAlignment="1">
      <alignment wrapText="1"/>
    </xf>
    <xf numFmtId="0" fontId="10" fillId="0" borderId="0" xfId="2" applyNumberFormat="1" applyFont="1" applyFill="1" applyBorder="1" applyAlignment="1" applyProtection="1">
      <alignment vertical="center" wrapText="1"/>
    </xf>
    <xf numFmtId="0" fontId="17" fillId="0" borderId="0" xfId="2" applyFont="1" applyAlignment="1">
      <alignment vertical="center" wrapText="1"/>
    </xf>
    <xf numFmtId="0" fontId="18" fillId="0" borderId="0" xfId="2" applyFont="1" applyFill="1"/>
    <xf numFmtId="0" fontId="13" fillId="2" borderId="3" xfId="2" applyNumberFormat="1" applyFont="1" applyFill="1" applyBorder="1" applyAlignment="1" applyProtection="1">
      <alignment vertical="center" wrapText="1"/>
    </xf>
    <xf numFmtId="0" fontId="14" fillId="2" borderId="3" xfId="2" applyNumberFormat="1" applyFont="1" applyFill="1" applyBorder="1" applyAlignment="1" applyProtection="1">
      <alignment vertical="center" wrapText="1"/>
    </xf>
    <xf numFmtId="0" fontId="16" fillId="0" borderId="3" xfId="2" applyFont="1" applyBorder="1" applyAlignment="1">
      <alignment horizontal="center"/>
    </xf>
    <xf numFmtId="0" fontId="16" fillId="0" borderId="3" xfId="2" applyFont="1" applyBorder="1"/>
    <xf numFmtId="0" fontId="15" fillId="2" borderId="3" xfId="2" applyNumberFormat="1" applyFont="1" applyFill="1" applyBorder="1" applyAlignment="1" applyProtection="1">
      <alignment horizontal="left" vertical="center" wrapText="1" indent="1"/>
    </xf>
    <xf numFmtId="0" fontId="15" fillId="2" borderId="3" xfId="2" applyFont="1" applyFill="1" applyBorder="1" applyAlignment="1">
      <alignment horizontal="left" vertical="center" indent="1"/>
    </xf>
    <xf numFmtId="0" fontId="11" fillId="2" borderId="3" xfId="2" applyNumberFormat="1" applyFont="1" applyFill="1" applyBorder="1" applyAlignment="1" applyProtection="1">
      <alignment horizontal="left" vertical="center" wrapText="1" indent="1"/>
    </xf>
    <xf numFmtId="0" fontId="11" fillId="2" borderId="3" xfId="2" applyNumberFormat="1" applyFont="1" applyFill="1" applyBorder="1" applyAlignment="1" applyProtection="1">
      <alignment horizontal="left" vertical="center" wrapText="1"/>
    </xf>
    <xf numFmtId="3" fontId="11" fillId="2" borderId="3" xfId="2" applyNumberFormat="1" applyFont="1" applyFill="1" applyBorder="1" applyAlignment="1">
      <alignment horizontal="right"/>
    </xf>
    <xf numFmtId="0" fontId="19" fillId="2" borderId="3" xfId="2" quotePrefix="1" applyNumberFormat="1" applyFont="1" applyFill="1" applyBorder="1" applyAlignment="1" applyProtection="1">
      <alignment horizontal="left" vertical="center" wrapText="1" indent="2"/>
    </xf>
    <xf numFmtId="0" fontId="19" fillId="2" borderId="3" xfId="2" applyNumberFormat="1" applyFont="1" applyFill="1" applyBorder="1" applyAlignment="1" applyProtection="1">
      <alignment horizontal="left" vertical="center" wrapText="1"/>
    </xf>
    <xf numFmtId="0" fontId="19" fillId="2" borderId="3" xfId="2" applyNumberFormat="1" applyFont="1" applyFill="1" applyBorder="1" applyAlignment="1" applyProtection="1">
      <alignment horizontal="left" vertical="center" wrapText="1" indent="2"/>
    </xf>
    <xf numFmtId="0" fontId="11" fillId="2" borderId="3" xfId="2" applyNumberFormat="1" applyFont="1" applyFill="1" applyBorder="1" applyAlignment="1" applyProtection="1">
      <alignment horizontal="left" vertical="center" wrapText="1" indent="2"/>
    </xf>
    <xf numFmtId="0" fontId="16" fillId="0" borderId="0" xfId="2" applyFont="1" applyAlignment="1">
      <alignment horizontal="left" indent="1"/>
    </xf>
    <xf numFmtId="0" fontId="11" fillId="2" borderId="3" xfId="2" applyNumberFormat="1" applyFont="1" applyFill="1" applyBorder="1" applyAlignment="1" applyProtection="1">
      <alignment horizontal="left" vertical="center" wrapText="1" indent="3"/>
    </xf>
    <xf numFmtId="0" fontId="19" fillId="2" borderId="3" xfId="2" applyNumberFormat="1" applyFont="1" applyFill="1" applyBorder="1" applyAlignment="1" applyProtection="1">
      <alignment horizontal="left" vertical="center" wrapText="1" indent="4"/>
    </xf>
    <xf numFmtId="0" fontId="10" fillId="2" borderId="3" xfId="4" applyNumberFormat="1" applyFont="1" applyFill="1" applyBorder="1" applyAlignment="1" applyProtection="1">
      <alignment horizontal="left" vertical="center" wrapText="1" indent="6"/>
    </xf>
    <xf numFmtId="0" fontId="10" fillId="2" borderId="3" xfId="4" applyNumberFormat="1" applyFont="1" applyFill="1" applyBorder="1" applyAlignment="1" applyProtection="1">
      <alignment horizontal="left" vertical="center" wrapText="1"/>
    </xf>
    <xf numFmtId="0" fontId="10" fillId="2" borderId="3" xfId="4" applyNumberFormat="1" applyFont="1" applyFill="1" applyBorder="1" applyAlignment="1" applyProtection="1">
      <alignment horizontal="left" vertical="center" wrapText="1" indent="7"/>
    </xf>
    <xf numFmtId="3" fontId="10" fillId="2" borderId="3" xfId="2" applyNumberFormat="1" applyFont="1" applyFill="1" applyBorder="1" applyAlignment="1" applyProtection="1">
      <alignment horizontal="right" wrapText="1"/>
    </xf>
    <xf numFmtId="0" fontId="10" fillId="2" borderId="3" xfId="2" applyNumberFormat="1" applyFont="1" applyFill="1" applyBorder="1" applyAlignment="1" applyProtection="1">
      <alignment horizontal="left" vertical="center" wrapText="1"/>
    </xf>
    <xf numFmtId="0" fontId="10" fillId="2" borderId="3" xfId="4" applyNumberFormat="1" applyFont="1" applyFill="1" applyBorder="1" applyAlignment="1" applyProtection="1">
      <alignment horizontal="left" vertical="center" wrapText="1" indent="8"/>
    </xf>
    <xf numFmtId="0" fontId="16" fillId="0" borderId="0" xfId="0" applyFont="1"/>
    <xf numFmtId="0" fontId="11" fillId="3" borderId="7" xfId="0" applyNumberFormat="1" applyFont="1" applyFill="1" applyBorder="1" applyAlignment="1" applyProtection="1">
      <alignment horizontal="center" vertical="center" wrapText="1"/>
    </xf>
    <xf numFmtId="0" fontId="11" fillId="3" borderId="3" xfId="0" applyNumberFormat="1" applyFont="1" applyFill="1" applyBorder="1" applyAlignment="1" applyProtection="1">
      <alignment horizontal="center" vertical="center" wrapText="1"/>
    </xf>
    <xf numFmtId="0" fontId="20" fillId="3" borderId="4" xfId="0" applyNumberFormat="1" applyFont="1" applyFill="1" applyBorder="1" applyAlignment="1" applyProtection="1">
      <alignment horizontal="center" vertical="center" wrapText="1"/>
    </xf>
    <xf numFmtId="0" fontId="20" fillId="3" borderId="3" xfId="0" applyNumberFormat="1" applyFont="1" applyFill="1" applyBorder="1" applyAlignment="1" applyProtection="1">
      <alignment horizontal="center" vertical="center" wrapText="1"/>
    </xf>
    <xf numFmtId="0" fontId="21" fillId="0" borderId="3" xfId="0" applyFont="1" applyBorder="1"/>
    <xf numFmtId="4" fontId="21" fillId="0" borderId="3" xfId="0" applyNumberFormat="1" applyFont="1" applyBorder="1"/>
    <xf numFmtId="0" fontId="13" fillId="2" borderId="3" xfId="0" applyNumberFormat="1" applyFont="1" applyFill="1" applyBorder="1" applyAlignment="1" applyProtection="1">
      <alignment horizontal="left" vertical="center" wrapText="1"/>
    </xf>
    <xf numFmtId="4" fontId="11" fillId="2" borderId="3" xfId="0" applyNumberFormat="1" applyFont="1" applyFill="1" applyBorder="1" applyAlignment="1"/>
    <xf numFmtId="0" fontId="14" fillId="2" borderId="3" xfId="0" applyNumberFormat="1" applyFont="1" applyFill="1" applyBorder="1" applyAlignment="1" applyProtection="1">
      <alignment horizontal="left" vertical="center" wrapText="1"/>
    </xf>
    <xf numFmtId="4" fontId="10" fillId="2" borderId="3" xfId="0" applyNumberFormat="1" applyFont="1" applyFill="1" applyBorder="1" applyAlignment="1">
      <alignment horizontal="right"/>
    </xf>
    <xf numFmtId="4" fontId="22" fillId="0" borderId="3" xfId="0" applyNumberFormat="1" applyFont="1" applyBorder="1"/>
    <xf numFmtId="0" fontId="14" fillId="2" borderId="3" xfId="0" quotePrefix="1" applyFont="1" applyFill="1" applyBorder="1" applyAlignment="1">
      <alignment horizontal="left" vertical="center"/>
    </xf>
    <xf numFmtId="4" fontId="11" fillId="2" borderId="3" xfId="0" applyNumberFormat="1" applyFont="1" applyFill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13" fillId="2" borderId="3" xfId="0" quotePrefix="1" applyFont="1" applyFill="1" applyBorder="1" applyAlignment="1">
      <alignment horizontal="left" vertical="center"/>
    </xf>
    <xf numFmtId="0" fontId="16" fillId="0" borderId="0" xfId="5" applyFont="1"/>
    <xf numFmtId="0" fontId="16" fillId="0" borderId="0" xfId="6" applyFont="1"/>
    <xf numFmtId="0" fontId="9" fillId="0" borderId="0" xfId="6" applyNumberFormat="1" applyFont="1" applyFill="1" applyBorder="1" applyAlignment="1" applyProtection="1">
      <alignment horizontal="center" vertical="center" wrapText="1"/>
    </xf>
    <xf numFmtId="0" fontId="10" fillId="0" borderId="0" xfId="6" applyNumberFormat="1" applyFont="1" applyFill="1" applyBorder="1" applyAlignment="1" applyProtection="1">
      <alignment vertical="center" wrapText="1"/>
    </xf>
    <xf numFmtId="0" fontId="9" fillId="0" borderId="0" xfId="6" applyNumberFormat="1" applyFont="1" applyFill="1" applyBorder="1" applyAlignment="1" applyProtection="1">
      <alignment horizontal="left" wrapText="1"/>
    </xf>
    <xf numFmtId="0" fontId="25" fillId="0" borderId="0" xfId="6" applyNumberFormat="1" applyFont="1" applyFill="1" applyBorder="1" applyAlignment="1" applyProtection="1">
      <alignment wrapText="1"/>
    </xf>
    <xf numFmtId="0" fontId="9" fillId="0" borderId="5" xfId="6" applyNumberFormat="1" applyFont="1" applyFill="1" applyBorder="1" applyAlignment="1" applyProtection="1">
      <alignment horizontal="center" vertical="center" wrapText="1"/>
    </xf>
    <xf numFmtId="0" fontId="21" fillId="0" borderId="5" xfId="6" applyFont="1" applyBorder="1" applyAlignment="1">
      <alignment horizontal="center" vertical="center"/>
    </xf>
    <xf numFmtId="0" fontId="26" fillId="0" borderId="5" xfId="6" applyFont="1" applyBorder="1" applyAlignment="1">
      <alignment horizontal="right" vertical="center"/>
    </xf>
    <xf numFmtId="0" fontId="11" fillId="0" borderId="3" xfId="2" quotePrefix="1" applyFont="1" applyBorder="1" applyAlignment="1">
      <alignment horizontal="center" vertical="center" wrapText="1"/>
    </xf>
    <xf numFmtId="0" fontId="11" fillId="2" borderId="3" xfId="2" applyNumberFormat="1" applyFont="1" applyFill="1" applyBorder="1" applyAlignment="1" applyProtection="1">
      <alignment horizontal="center" vertical="center" wrapText="1"/>
    </xf>
    <xf numFmtId="0" fontId="12" fillId="0" borderId="3" xfId="2" quotePrefix="1" applyFont="1" applyBorder="1" applyAlignment="1">
      <alignment horizontal="center" vertical="center" wrapText="1"/>
    </xf>
    <xf numFmtId="0" fontId="12" fillId="2" borderId="3" xfId="2" applyNumberFormat="1" applyFont="1" applyFill="1" applyBorder="1" applyAlignment="1" applyProtection="1">
      <alignment horizontal="center" vertical="center" wrapText="1"/>
    </xf>
    <xf numFmtId="3" fontId="11" fillId="3" borderId="3" xfId="6" applyNumberFormat="1" applyFont="1" applyFill="1" applyBorder="1" applyAlignment="1">
      <alignment horizontal="right"/>
    </xf>
    <xf numFmtId="3" fontId="11" fillId="0" borderId="3" xfId="6" applyNumberFormat="1" applyFont="1" applyFill="1" applyBorder="1" applyAlignment="1">
      <alignment horizontal="right"/>
    </xf>
    <xf numFmtId="0" fontId="13" fillId="3" borderId="1" xfId="6" applyFont="1" applyFill="1" applyBorder="1" applyAlignment="1">
      <alignment horizontal="left" vertical="center"/>
    </xf>
    <xf numFmtId="0" fontId="14" fillId="3" borderId="2" xfId="6" applyNumberFormat="1" applyFont="1" applyFill="1" applyBorder="1" applyAlignment="1" applyProtection="1">
      <alignment vertical="center"/>
    </xf>
    <xf numFmtId="3" fontId="11" fillId="0" borderId="3" xfId="6" applyNumberFormat="1" applyFont="1" applyFill="1" applyBorder="1" applyAlignment="1" applyProtection="1">
      <alignment horizontal="right" wrapText="1"/>
    </xf>
    <xf numFmtId="3" fontId="11" fillId="0" borderId="3" xfId="6" applyNumberFormat="1" applyFont="1" applyBorder="1" applyAlignment="1">
      <alignment horizontal="right"/>
    </xf>
    <xf numFmtId="0" fontId="25" fillId="0" borderId="0" xfId="6" applyNumberFormat="1" applyFont="1" applyFill="1" applyBorder="1" applyAlignment="1" applyProtection="1">
      <alignment horizontal="center" vertical="center" wrapText="1"/>
    </xf>
    <xf numFmtId="0" fontId="10" fillId="0" borderId="0" xfId="6" applyNumberFormat="1" applyFont="1" applyFill="1" applyBorder="1" applyAlignment="1" applyProtection="1"/>
    <xf numFmtId="0" fontId="9" fillId="0" borderId="0" xfId="6" quotePrefix="1" applyNumberFormat="1" applyFont="1" applyFill="1" applyBorder="1" applyAlignment="1" applyProtection="1">
      <alignment horizontal="center" vertical="center" wrapText="1"/>
    </xf>
    <xf numFmtId="0" fontId="8" fillId="0" borderId="0" xfId="6" applyNumberFormat="1" applyFont="1" applyFill="1" applyBorder="1" applyAlignment="1" applyProtection="1">
      <alignment horizontal="center" vertical="center" wrapText="1"/>
    </xf>
    <xf numFmtId="0" fontId="17" fillId="0" borderId="0" xfId="6" applyFont="1" applyAlignment="1">
      <alignment wrapText="1"/>
    </xf>
    <xf numFmtId="3" fontId="13" fillId="4" borderId="1" xfId="6" quotePrefix="1" applyNumberFormat="1" applyFont="1" applyFill="1" applyBorder="1" applyAlignment="1">
      <alignment horizontal="right"/>
    </xf>
    <xf numFmtId="3" fontId="13" fillId="4" borderId="3" xfId="6" applyNumberFormat="1" applyFont="1" applyFill="1" applyBorder="1" applyAlignment="1" applyProtection="1">
      <alignment horizontal="right" wrapText="1"/>
    </xf>
    <xf numFmtId="3" fontId="13" fillId="3" borderId="1" xfId="6" quotePrefix="1" applyNumberFormat="1" applyFont="1" applyFill="1" applyBorder="1" applyAlignment="1">
      <alignment horizontal="right"/>
    </xf>
    <xf numFmtId="3" fontId="13" fillId="3" borderId="3" xfId="6" quotePrefix="1" applyNumberFormat="1" applyFont="1" applyFill="1" applyBorder="1" applyAlignment="1">
      <alignment horizontal="right"/>
    </xf>
    <xf numFmtId="0" fontId="27" fillId="0" borderId="0" xfId="6" applyNumberFormat="1" applyFont="1" applyFill="1" applyBorder="1" applyAlignment="1" applyProtection="1">
      <alignment horizontal="center" vertical="center" wrapText="1"/>
    </xf>
    <xf numFmtId="0" fontId="28" fillId="0" borderId="0" xfId="6" applyFont="1" applyAlignment="1">
      <alignment wrapText="1"/>
    </xf>
    <xf numFmtId="0" fontId="29" fillId="0" borderId="0" xfId="6" quotePrefix="1" applyNumberFormat="1" applyFont="1" applyFill="1" applyBorder="1" applyAlignment="1" applyProtection="1">
      <alignment horizontal="center" vertical="center" wrapText="1"/>
    </xf>
    <xf numFmtId="0" fontId="30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/>
    <xf numFmtId="3" fontId="11" fillId="3" borderId="1" xfId="6" quotePrefix="1" applyNumberFormat="1" applyFont="1" applyFill="1" applyBorder="1" applyAlignment="1">
      <alignment horizontal="right"/>
    </xf>
    <xf numFmtId="3" fontId="11" fillId="3" borderId="3" xfId="6" quotePrefix="1" applyNumberFormat="1" applyFont="1" applyFill="1" applyBorder="1" applyAlignment="1">
      <alignment horizontal="right"/>
    </xf>
    <xf numFmtId="0" fontId="13" fillId="3" borderId="1" xfId="6" quotePrefix="1" applyNumberFormat="1" applyFont="1" applyFill="1" applyBorder="1" applyAlignment="1" applyProtection="1">
      <alignment horizontal="left" vertical="center" wrapText="1"/>
    </xf>
    <xf numFmtId="0" fontId="14" fillId="3" borderId="2" xfId="6" applyNumberFormat="1" applyFont="1" applyFill="1" applyBorder="1" applyAlignment="1" applyProtection="1">
      <alignment vertical="center" wrapText="1"/>
    </xf>
    <xf numFmtId="0" fontId="27" fillId="0" borderId="0" xfId="6" applyNumberFormat="1" applyFont="1" applyFill="1" applyBorder="1" applyAlignment="1" applyProtection="1">
      <alignment horizontal="center" vertical="center" wrapText="1"/>
    </xf>
    <xf numFmtId="0" fontId="11" fillId="0" borderId="1" xfId="6" quotePrefix="1" applyFont="1" applyBorder="1" applyAlignment="1">
      <alignment horizontal="center" vertical="center" wrapText="1"/>
    </xf>
    <xf numFmtId="0" fontId="11" fillId="0" borderId="2" xfId="6" quotePrefix="1" applyFont="1" applyBorder="1" applyAlignment="1">
      <alignment horizontal="center" vertical="center" wrapText="1"/>
    </xf>
    <xf numFmtId="0" fontId="11" fillId="0" borderId="4" xfId="6" quotePrefix="1" applyFont="1" applyBorder="1" applyAlignment="1">
      <alignment horizontal="center" vertical="center" wrapText="1"/>
    </xf>
    <xf numFmtId="0" fontId="12" fillId="0" borderId="3" xfId="2" quotePrefix="1" applyFont="1" applyBorder="1" applyAlignment="1">
      <alignment horizontal="center" vertical="center" wrapText="1"/>
    </xf>
    <xf numFmtId="0" fontId="13" fillId="4" borderId="1" xfId="6" applyNumberFormat="1" applyFont="1" applyFill="1" applyBorder="1" applyAlignment="1" applyProtection="1">
      <alignment horizontal="left" vertical="center" wrapText="1"/>
    </xf>
    <xf numFmtId="0" fontId="13" fillId="4" borderId="2" xfId="6" applyNumberFormat="1" applyFont="1" applyFill="1" applyBorder="1" applyAlignment="1" applyProtection="1">
      <alignment horizontal="left" vertical="center" wrapText="1"/>
    </xf>
    <xf numFmtId="0" fontId="13" fillId="4" borderId="4" xfId="6" applyNumberFormat="1" applyFont="1" applyFill="1" applyBorder="1" applyAlignment="1" applyProtection="1">
      <alignment horizontal="left" vertical="center" wrapText="1"/>
    </xf>
    <xf numFmtId="0" fontId="16" fillId="0" borderId="2" xfId="6" applyFont="1" applyBorder="1" applyAlignment="1">
      <alignment horizontal="left" vertical="center" wrapText="1"/>
    </xf>
    <xf numFmtId="0" fontId="16" fillId="0" borderId="4" xfId="6" applyFont="1" applyBorder="1" applyAlignment="1">
      <alignment horizontal="left" vertical="center" wrapText="1"/>
    </xf>
    <xf numFmtId="0" fontId="8" fillId="0" borderId="0" xfId="6" applyNumberFormat="1" applyFont="1" applyFill="1" applyBorder="1" applyAlignment="1" applyProtection="1">
      <alignment horizontal="center" vertical="center" wrapText="1"/>
    </xf>
    <xf numFmtId="0" fontId="17" fillId="0" borderId="0" xfId="6" applyFont="1" applyAlignment="1">
      <alignment wrapText="1"/>
    </xf>
    <xf numFmtId="0" fontId="13" fillId="3" borderId="1" xfId="6" applyNumberFormat="1" applyFont="1" applyFill="1" applyBorder="1" applyAlignment="1" applyProtection="1">
      <alignment horizontal="left" vertical="center" wrapText="1"/>
    </xf>
    <xf numFmtId="0" fontId="13" fillId="3" borderId="2" xfId="6" applyNumberFormat="1" applyFont="1" applyFill="1" applyBorder="1" applyAlignment="1" applyProtection="1">
      <alignment horizontal="left" vertical="center" wrapText="1"/>
    </xf>
    <xf numFmtId="0" fontId="13" fillId="3" borderId="4" xfId="6" applyNumberFormat="1" applyFont="1" applyFill="1" applyBorder="1" applyAlignment="1" applyProtection="1">
      <alignment horizontal="left" vertical="center" wrapText="1"/>
    </xf>
    <xf numFmtId="0" fontId="11" fillId="0" borderId="1" xfId="2" quotePrefix="1" applyFont="1" applyBorder="1" applyAlignment="1">
      <alignment horizontal="center" vertical="center" wrapText="1"/>
    </xf>
    <xf numFmtId="0" fontId="11" fillId="0" borderId="2" xfId="2" quotePrefix="1" applyFont="1" applyBorder="1" applyAlignment="1">
      <alignment horizontal="center" vertical="center" wrapText="1"/>
    </xf>
    <xf numFmtId="0" fontId="13" fillId="0" borderId="1" xfId="6" quotePrefix="1" applyFont="1" applyBorder="1" applyAlignment="1">
      <alignment horizontal="left" vertical="center"/>
    </xf>
    <xf numFmtId="0" fontId="14" fillId="0" borderId="2" xfId="6" applyNumberFormat="1" applyFont="1" applyFill="1" applyBorder="1" applyAlignment="1" applyProtection="1">
      <alignment vertical="center"/>
    </xf>
    <xf numFmtId="0" fontId="13" fillId="0" borderId="1" xfId="6" applyNumberFormat="1" applyFont="1" applyFill="1" applyBorder="1" applyAlignment="1" applyProtection="1">
      <alignment horizontal="left" vertical="center" wrapText="1"/>
    </xf>
    <xf numFmtId="0" fontId="14" fillId="0" borderId="2" xfId="6" applyNumberFormat="1" applyFont="1" applyFill="1" applyBorder="1" applyAlignment="1" applyProtection="1">
      <alignment vertical="center" wrapText="1"/>
    </xf>
    <xf numFmtId="0" fontId="13" fillId="0" borderId="1" xfId="6" quotePrefix="1" applyFont="1" applyFill="1" applyBorder="1" applyAlignment="1">
      <alignment horizontal="left" vertical="center"/>
    </xf>
    <xf numFmtId="0" fontId="13" fillId="0" borderId="1" xfId="6" quotePrefix="1" applyNumberFormat="1" applyFont="1" applyFill="1" applyBorder="1" applyAlignment="1" applyProtection="1">
      <alignment horizontal="left" vertical="center" wrapText="1"/>
    </xf>
    <xf numFmtId="0" fontId="24" fillId="0" borderId="0" xfId="6" applyNumberFormat="1" applyFont="1" applyFill="1" applyBorder="1" applyAlignment="1" applyProtection="1">
      <alignment vertical="center" wrapText="1"/>
    </xf>
    <xf numFmtId="0" fontId="14" fillId="3" borderId="2" xfId="6" applyNumberFormat="1" applyFont="1" applyFill="1" applyBorder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20" fillId="3" borderId="1" xfId="0" applyNumberFormat="1" applyFont="1" applyFill="1" applyBorder="1" applyAlignment="1" applyProtection="1">
      <alignment horizontal="center" vertical="center" wrapText="1"/>
    </xf>
    <xf numFmtId="0" fontId="20" fillId="3" borderId="2" xfId="0" applyNumberFormat="1" applyFont="1" applyFill="1" applyBorder="1" applyAlignment="1" applyProtection="1">
      <alignment horizontal="center" vertical="center" wrapText="1"/>
    </xf>
    <xf numFmtId="0" fontId="11" fillId="3" borderId="6" xfId="0" applyNumberFormat="1" applyFont="1" applyFill="1" applyBorder="1" applyAlignment="1" applyProtection="1">
      <alignment horizontal="center" vertical="center" wrapText="1"/>
    </xf>
    <xf numFmtId="0" fontId="11" fillId="3" borderId="5" xfId="0" applyNumberFormat="1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8" fillId="0" borderId="0" xfId="2" applyNumberFormat="1" applyFont="1" applyFill="1" applyBorder="1" applyAlignment="1" applyProtection="1">
      <alignment horizontal="center" vertical="center" wrapText="1"/>
    </xf>
    <xf numFmtId="0" fontId="17" fillId="0" borderId="0" xfId="2" applyFont="1" applyAlignment="1">
      <alignment wrapText="1"/>
    </xf>
  </cellXfs>
  <cellStyles count="7">
    <cellStyle name="Normal" xfId="0" builtinId="0"/>
    <cellStyle name="Normal 2" xfId="4"/>
    <cellStyle name="Normal 3" xfId="3"/>
    <cellStyle name="Normalno 2" xfId="5"/>
    <cellStyle name="Normalno 2 2" xfId="2"/>
    <cellStyle name="Normalno 3" xfId="6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4" zoomScaleNormal="100" workbookViewId="0">
      <selection activeCell="J5" sqref="J5"/>
    </sheetView>
  </sheetViews>
  <sheetFormatPr defaultColWidth="8.85546875" defaultRowHeight="15" x14ac:dyDescent="0.25"/>
  <cols>
    <col min="1" max="4" width="8.85546875" style="65"/>
    <col min="5" max="5" width="25.28515625" style="65" customWidth="1"/>
    <col min="6" max="10" width="19.42578125" style="65" customWidth="1"/>
    <col min="11" max="12" width="25.28515625" style="65" customWidth="1"/>
    <col min="13" max="16384" width="8.85546875" style="65"/>
  </cols>
  <sheetData>
    <row r="1" spans="1:10" ht="15.75" x14ac:dyDescent="0.25">
      <c r="A1" s="21"/>
    </row>
    <row r="2" spans="1:10" s="66" customFormat="1" ht="51" customHeight="1" x14ac:dyDescent="0.25">
      <c r="A2" s="112" t="s">
        <v>89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s="66" customFormat="1" ht="18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</row>
    <row r="4" spans="1:10" s="66" customFormat="1" ht="15.75" x14ac:dyDescent="0.25">
      <c r="A4" s="112" t="s">
        <v>10</v>
      </c>
      <c r="B4" s="112"/>
      <c r="C4" s="112"/>
      <c r="D4" s="112"/>
      <c r="E4" s="112"/>
      <c r="F4" s="112"/>
      <c r="G4" s="112"/>
      <c r="H4" s="112"/>
      <c r="I4" s="125"/>
      <c r="J4" s="125"/>
    </row>
    <row r="5" spans="1:10" s="66" customFormat="1" ht="18.75" x14ac:dyDescent="0.25">
      <c r="A5" s="67"/>
      <c r="B5" s="67"/>
      <c r="C5" s="67"/>
      <c r="D5" s="67"/>
      <c r="E5" s="67"/>
      <c r="F5" s="67"/>
      <c r="G5" s="67"/>
      <c r="H5" s="67"/>
      <c r="I5" s="68"/>
      <c r="J5" s="68"/>
    </row>
    <row r="6" spans="1:10" s="66" customFormat="1" ht="18" customHeight="1" x14ac:dyDescent="0.25">
      <c r="A6" s="112" t="s">
        <v>27</v>
      </c>
      <c r="B6" s="113"/>
      <c r="C6" s="113"/>
      <c r="D6" s="113"/>
      <c r="E6" s="113"/>
      <c r="F6" s="113"/>
      <c r="G6" s="113"/>
      <c r="H6" s="113"/>
      <c r="I6" s="113"/>
      <c r="J6" s="113"/>
    </row>
    <row r="7" spans="1:10" s="66" customFormat="1" ht="18.75" x14ac:dyDescent="0.3">
      <c r="A7" s="69"/>
      <c r="B7" s="70"/>
      <c r="C7" s="70"/>
      <c r="D7" s="70"/>
      <c r="E7" s="71"/>
      <c r="F7" s="72"/>
      <c r="G7" s="72"/>
      <c r="H7" s="72"/>
      <c r="I7" s="72"/>
      <c r="J7" s="73"/>
    </row>
    <row r="8" spans="1:10" s="66" customFormat="1" x14ac:dyDescent="0.25">
      <c r="A8" s="117" t="s">
        <v>80</v>
      </c>
      <c r="B8" s="118"/>
      <c r="C8" s="118"/>
      <c r="D8" s="118"/>
      <c r="E8" s="118"/>
      <c r="F8" s="74" t="s">
        <v>47</v>
      </c>
      <c r="G8" s="74" t="s">
        <v>52</v>
      </c>
      <c r="H8" s="75" t="s">
        <v>48</v>
      </c>
      <c r="I8" s="75" t="s">
        <v>50</v>
      </c>
      <c r="J8" s="75" t="s">
        <v>51</v>
      </c>
    </row>
    <row r="9" spans="1:10" s="16" customFormat="1" ht="12" customHeight="1" x14ac:dyDescent="0.25">
      <c r="A9" s="106">
        <v>1</v>
      </c>
      <c r="B9" s="106"/>
      <c r="C9" s="106"/>
      <c r="D9" s="106"/>
      <c r="E9" s="106"/>
      <c r="F9" s="76">
        <v>2</v>
      </c>
      <c r="G9" s="76">
        <v>3</v>
      </c>
      <c r="H9" s="77">
        <v>4</v>
      </c>
      <c r="I9" s="77">
        <v>5</v>
      </c>
      <c r="J9" s="77">
        <v>6</v>
      </c>
    </row>
    <row r="10" spans="1:10" s="66" customFormat="1" x14ac:dyDescent="0.25">
      <c r="A10" s="114" t="s">
        <v>0</v>
      </c>
      <c r="B10" s="101"/>
      <c r="C10" s="101"/>
      <c r="D10" s="101"/>
      <c r="E10" s="126"/>
      <c r="F10" s="78">
        <f>F11+F12</f>
        <v>362421.98</v>
      </c>
      <c r="G10" s="78">
        <f t="shared" ref="G10:J10" si="0">G11+G12</f>
        <v>483517</v>
      </c>
      <c r="H10" s="78">
        <f t="shared" si="0"/>
        <v>551000</v>
      </c>
      <c r="I10" s="78">
        <f t="shared" si="0"/>
        <v>577000</v>
      </c>
      <c r="J10" s="78">
        <f t="shared" si="0"/>
        <v>603000</v>
      </c>
    </row>
    <row r="11" spans="1:10" s="66" customFormat="1" x14ac:dyDescent="0.25">
      <c r="A11" s="121" t="s">
        <v>17</v>
      </c>
      <c r="B11" s="122"/>
      <c r="C11" s="122"/>
      <c r="D11" s="122"/>
      <c r="E11" s="120"/>
      <c r="F11" s="79">
        <v>362421.98</v>
      </c>
      <c r="G11" s="79">
        <v>483517</v>
      </c>
      <c r="H11" s="79">
        <v>551000</v>
      </c>
      <c r="I11" s="79">
        <v>577000</v>
      </c>
      <c r="J11" s="79">
        <v>603000</v>
      </c>
    </row>
    <row r="12" spans="1:10" s="66" customFormat="1" x14ac:dyDescent="0.25">
      <c r="A12" s="123" t="s">
        <v>16</v>
      </c>
      <c r="B12" s="120"/>
      <c r="C12" s="120"/>
      <c r="D12" s="120"/>
      <c r="E12" s="120"/>
      <c r="F12" s="79">
        <v>0</v>
      </c>
      <c r="G12" s="79">
        <v>0</v>
      </c>
      <c r="H12" s="79">
        <v>0</v>
      </c>
      <c r="I12" s="79">
        <v>0</v>
      </c>
      <c r="J12" s="79">
        <v>0</v>
      </c>
    </row>
    <row r="13" spans="1:10" s="66" customFormat="1" x14ac:dyDescent="0.25">
      <c r="A13" s="80" t="s">
        <v>1</v>
      </c>
      <c r="B13" s="81"/>
      <c r="C13" s="81"/>
      <c r="D13" s="81"/>
      <c r="E13" s="81"/>
      <c r="F13" s="78">
        <f>F14+F15</f>
        <v>357764</v>
      </c>
      <c r="G13" s="78">
        <f t="shared" ref="G13:J13" si="1">G14+G15</f>
        <v>483517</v>
      </c>
      <c r="H13" s="78">
        <f t="shared" si="1"/>
        <v>551000</v>
      </c>
      <c r="I13" s="78">
        <f t="shared" si="1"/>
        <v>577000</v>
      </c>
      <c r="J13" s="78">
        <f t="shared" si="1"/>
        <v>603000</v>
      </c>
    </row>
    <row r="14" spans="1:10" s="66" customFormat="1" x14ac:dyDescent="0.25">
      <c r="A14" s="124" t="s">
        <v>18</v>
      </c>
      <c r="B14" s="122"/>
      <c r="C14" s="122"/>
      <c r="D14" s="122"/>
      <c r="E14" s="122"/>
      <c r="F14" s="79">
        <v>357764</v>
      </c>
      <c r="G14" s="79">
        <v>479517</v>
      </c>
      <c r="H14" s="79">
        <v>551000</v>
      </c>
      <c r="I14" s="79">
        <v>577000</v>
      </c>
      <c r="J14" s="82">
        <v>603000</v>
      </c>
    </row>
    <row r="15" spans="1:10" s="66" customFormat="1" x14ac:dyDescent="0.25">
      <c r="A15" s="119" t="s">
        <v>19</v>
      </c>
      <c r="B15" s="120"/>
      <c r="C15" s="120"/>
      <c r="D15" s="120"/>
      <c r="E15" s="120"/>
      <c r="F15" s="83"/>
      <c r="G15" s="83">
        <v>4000</v>
      </c>
      <c r="H15" s="83">
        <v>0</v>
      </c>
      <c r="I15" s="83">
        <v>0</v>
      </c>
      <c r="J15" s="82">
        <v>0</v>
      </c>
    </row>
    <row r="16" spans="1:10" s="66" customFormat="1" x14ac:dyDescent="0.25">
      <c r="A16" s="100" t="s">
        <v>2</v>
      </c>
      <c r="B16" s="101"/>
      <c r="C16" s="101"/>
      <c r="D16" s="101"/>
      <c r="E16" s="101"/>
      <c r="F16" s="78">
        <f>F10-F13</f>
        <v>4657.9799999999814</v>
      </c>
      <c r="G16" s="78">
        <f t="shared" ref="G16:J16" si="2">G10-G13</f>
        <v>0</v>
      </c>
      <c r="H16" s="78">
        <f t="shared" si="2"/>
        <v>0</v>
      </c>
      <c r="I16" s="78">
        <f t="shared" si="2"/>
        <v>0</v>
      </c>
      <c r="J16" s="78">
        <f t="shared" si="2"/>
        <v>0</v>
      </c>
    </row>
    <row r="17" spans="1:10" s="66" customFormat="1" ht="18.75" x14ac:dyDescent="0.25">
      <c r="A17" s="67"/>
      <c r="B17" s="84"/>
      <c r="C17" s="84"/>
      <c r="D17" s="84"/>
      <c r="E17" s="84"/>
      <c r="F17" s="84"/>
      <c r="G17" s="84"/>
      <c r="H17" s="85"/>
      <c r="I17" s="85"/>
      <c r="J17" s="85"/>
    </row>
    <row r="18" spans="1:10" s="66" customFormat="1" ht="18" customHeight="1" x14ac:dyDescent="0.25">
      <c r="A18" s="112" t="s">
        <v>28</v>
      </c>
      <c r="B18" s="113"/>
      <c r="C18" s="113"/>
      <c r="D18" s="113"/>
      <c r="E18" s="113"/>
      <c r="F18" s="113"/>
      <c r="G18" s="113"/>
      <c r="H18" s="113"/>
      <c r="I18" s="113"/>
      <c r="J18" s="113"/>
    </row>
    <row r="19" spans="1:10" s="66" customFormat="1" ht="18.75" x14ac:dyDescent="0.25">
      <c r="A19" s="67"/>
      <c r="B19" s="84"/>
      <c r="C19" s="84"/>
      <c r="D19" s="84"/>
      <c r="E19" s="84"/>
      <c r="F19" s="84"/>
      <c r="G19" s="84"/>
      <c r="H19" s="85"/>
      <c r="I19" s="85"/>
      <c r="J19" s="85"/>
    </row>
    <row r="20" spans="1:10" s="66" customFormat="1" x14ac:dyDescent="0.25">
      <c r="A20" s="117" t="s">
        <v>80</v>
      </c>
      <c r="B20" s="118"/>
      <c r="C20" s="118"/>
      <c r="D20" s="118"/>
      <c r="E20" s="118"/>
      <c r="F20" s="74" t="s">
        <v>47</v>
      </c>
      <c r="G20" s="74" t="s">
        <v>52</v>
      </c>
      <c r="H20" s="75" t="s">
        <v>48</v>
      </c>
      <c r="I20" s="75" t="s">
        <v>50</v>
      </c>
      <c r="J20" s="75" t="s">
        <v>51</v>
      </c>
    </row>
    <row r="21" spans="1:10" s="16" customFormat="1" ht="12" customHeight="1" x14ac:dyDescent="0.25">
      <c r="A21" s="106">
        <v>1</v>
      </c>
      <c r="B21" s="106"/>
      <c r="C21" s="106"/>
      <c r="D21" s="106"/>
      <c r="E21" s="106"/>
      <c r="F21" s="76">
        <v>2</v>
      </c>
      <c r="G21" s="76">
        <v>3</v>
      </c>
      <c r="H21" s="77">
        <v>4</v>
      </c>
      <c r="I21" s="77">
        <v>5</v>
      </c>
      <c r="J21" s="77">
        <v>6</v>
      </c>
    </row>
    <row r="22" spans="1:10" s="66" customFormat="1" x14ac:dyDescent="0.25">
      <c r="A22" s="119" t="s">
        <v>29</v>
      </c>
      <c r="B22" s="120"/>
      <c r="C22" s="120"/>
      <c r="D22" s="120"/>
      <c r="E22" s="120"/>
      <c r="F22" s="83">
        <v>0</v>
      </c>
      <c r="G22" s="83">
        <v>0</v>
      </c>
      <c r="H22" s="83">
        <v>0</v>
      </c>
      <c r="I22" s="83">
        <v>0</v>
      </c>
      <c r="J22" s="82">
        <v>0</v>
      </c>
    </row>
    <row r="23" spans="1:10" s="66" customFormat="1" x14ac:dyDescent="0.25">
      <c r="A23" s="119" t="s">
        <v>30</v>
      </c>
      <c r="B23" s="120"/>
      <c r="C23" s="120"/>
      <c r="D23" s="120"/>
      <c r="E23" s="120"/>
      <c r="F23" s="83">
        <v>0</v>
      </c>
      <c r="G23" s="83">
        <v>0</v>
      </c>
      <c r="H23" s="83">
        <v>0</v>
      </c>
      <c r="I23" s="83">
        <v>0</v>
      </c>
      <c r="J23" s="82">
        <v>0</v>
      </c>
    </row>
    <row r="24" spans="1:10" s="66" customFormat="1" x14ac:dyDescent="0.25">
      <c r="A24" s="100" t="s">
        <v>31</v>
      </c>
      <c r="B24" s="101"/>
      <c r="C24" s="101"/>
      <c r="D24" s="101"/>
      <c r="E24" s="101"/>
      <c r="F24" s="78">
        <f>F22-F23</f>
        <v>0</v>
      </c>
      <c r="G24" s="78">
        <f t="shared" ref="G24:J24" si="3">G22-G23</f>
        <v>0</v>
      </c>
      <c r="H24" s="78">
        <f t="shared" si="3"/>
        <v>0</v>
      </c>
      <c r="I24" s="78">
        <f t="shared" si="3"/>
        <v>0</v>
      </c>
      <c r="J24" s="78">
        <f t="shared" si="3"/>
        <v>0</v>
      </c>
    </row>
    <row r="25" spans="1:10" s="66" customFormat="1" x14ac:dyDescent="0.25">
      <c r="A25" s="100" t="s">
        <v>81</v>
      </c>
      <c r="B25" s="101"/>
      <c r="C25" s="101"/>
      <c r="D25" s="101"/>
      <c r="E25" s="101"/>
      <c r="F25" s="78">
        <f>F16+F24</f>
        <v>4657.9799999999814</v>
      </c>
      <c r="G25" s="78">
        <f t="shared" ref="G25:J25" si="4">G16+G24</f>
        <v>0</v>
      </c>
      <c r="H25" s="78">
        <f t="shared" si="4"/>
        <v>0</v>
      </c>
      <c r="I25" s="78">
        <f t="shared" si="4"/>
        <v>0</v>
      </c>
      <c r="J25" s="78">
        <f t="shared" si="4"/>
        <v>0</v>
      </c>
    </row>
    <row r="26" spans="1:10" s="66" customFormat="1" ht="18.75" x14ac:dyDescent="0.25">
      <c r="A26" s="86"/>
      <c r="B26" s="84"/>
      <c r="C26" s="84"/>
      <c r="D26" s="84"/>
      <c r="E26" s="84"/>
      <c r="F26" s="84"/>
      <c r="G26" s="84"/>
      <c r="H26" s="85"/>
      <c r="I26" s="85"/>
      <c r="J26" s="85"/>
    </row>
    <row r="27" spans="1:10" s="66" customFormat="1" ht="18" customHeight="1" x14ac:dyDescent="0.25">
      <c r="A27" s="112" t="s">
        <v>82</v>
      </c>
      <c r="B27" s="113"/>
      <c r="C27" s="113"/>
      <c r="D27" s="113"/>
      <c r="E27" s="113"/>
      <c r="F27" s="113"/>
      <c r="G27" s="113"/>
      <c r="H27" s="113"/>
      <c r="I27" s="113"/>
      <c r="J27" s="113"/>
    </row>
    <row r="28" spans="1:10" s="66" customFormat="1" ht="18" customHeight="1" x14ac:dyDescent="0.25">
      <c r="A28" s="87"/>
      <c r="B28" s="88"/>
      <c r="C28" s="88"/>
      <c r="D28" s="88"/>
      <c r="E28" s="88"/>
      <c r="F28" s="88"/>
      <c r="G28" s="88"/>
      <c r="H28" s="88"/>
      <c r="I28" s="88"/>
      <c r="J28" s="88"/>
    </row>
    <row r="29" spans="1:10" s="66" customFormat="1" x14ac:dyDescent="0.25">
      <c r="A29" s="103" t="s">
        <v>39</v>
      </c>
      <c r="B29" s="104"/>
      <c r="C29" s="104"/>
      <c r="D29" s="104"/>
      <c r="E29" s="105"/>
      <c r="F29" s="74" t="s">
        <v>47</v>
      </c>
      <c r="G29" s="74" t="s">
        <v>52</v>
      </c>
      <c r="H29" s="75" t="s">
        <v>48</v>
      </c>
      <c r="I29" s="75" t="s">
        <v>50</v>
      </c>
      <c r="J29" s="75" t="s">
        <v>51</v>
      </c>
    </row>
    <row r="30" spans="1:10" s="16" customFormat="1" ht="12" customHeight="1" x14ac:dyDescent="0.25">
      <c r="A30" s="106">
        <v>1</v>
      </c>
      <c r="B30" s="106"/>
      <c r="C30" s="106"/>
      <c r="D30" s="106"/>
      <c r="E30" s="106"/>
      <c r="F30" s="76">
        <v>2</v>
      </c>
      <c r="G30" s="76">
        <v>3</v>
      </c>
      <c r="H30" s="77">
        <v>4</v>
      </c>
      <c r="I30" s="77">
        <v>5</v>
      </c>
      <c r="J30" s="77">
        <v>6</v>
      </c>
    </row>
    <row r="31" spans="1:10" s="66" customFormat="1" ht="15" customHeight="1" x14ac:dyDescent="0.25">
      <c r="A31" s="107" t="s">
        <v>83</v>
      </c>
      <c r="B31" s="108"/>
      <c r="C31" s="108"/>
      <c r="D31" s="108"/>
      <c r="E31" s="109"/>
      <c r="F31" s="89">
        <v>0</v>
      </c>
      <c r="G31" s="89">
        <v>0</v>
      </c>
      <c r="H31" s="89">
        <v>0</v>
      </c>
      <c r="I31" s="89">
        <v>0</v>
      </c>
      <c r="J31" s="90">
        <v>0</v>
      </c>
    </row>
    <row r="32" spans="1:10" s="66" customFormat="1" ht="15" customHeight="1" x14ac:dyDescent="0.25">
      <c r="A32" s="100" t="s">
        <v>84</v>
      </c>
      <c r="B32" s="101"/>
      <c r="C32" s="101"/>
      <c r="D32" s="101"/>
      <c r="E32" s="101"/>
      <c r="F32" s="91">
        <f>F25+F31</f>
        <v>4657.9799999999814</v>
      </c>
      <c r="G32" s="91">
        <f t="shared" ref="G32:J32" si="5">G25+G31</f>
        <v>0</v>
      </c>
      <c r="H32" s="91">
        <f t="shared" si="5"/>
        <v>0</v>
      </c>
      <c r="I32" s="91">
        <f t="shared" si="5"/>
        <v>0</v>
      </c>
      <c r="J32" s="92">
        <f t="shared" si="5"/>
        <v>0</v>
      </c>
    </row>
    <row r="33" spans="1:10" s="66" customFormat="1" ht="45" customHeight="1" x14ac:dyDescent="0.25">
      <c r="A33" s="114" t="s">
        <v>85</v>
      </c>
      <c r="B33" s="115"/>
      <c r="C33" s="115"/>
      <c r="D33" s="115"/>
      <c r="E33" s="116"/>
      <c r="F33" s="91">
        <f>F16+F24+F31-F32</f>
        <v>0</v>
      </c>
      <c r="G33" s="91">
        <f t="shared" ref="G33:J33" si="6">G16+G24+G31-G32</f>
        <v>0</v>
      </c>
      <c r="H33" s="91">
        <f t="shared" si="6"/>
        <v>0</v>
      </c>
      <c r="I33" s="91">
        <f t="shared" si="6"/>
        <v>0</v>
      </c>
      <c r="J33" s="92">
        <f t="shared" si="6"/>
        <v>0</v>
      </c>
    </row>
    <row r="34" spans="1:10" s="66" customFormat="1" ht="18" customHeight="1" x14ac:dyDescent="0.25">
      <c r="A34" s="93"/>
      <c r="B34" s="94"/>
      <c r="C34" s="94"/>
      <c r="D34" s="94"/>
      <c r="E34" s="94"/>
      <c r="F34" s="94"/>
      <c r="G34" s="94"/>
      <c r="H34" s="94"/>
      <c r="I34" s="94"/>
      <c r="J34" s="94"/>
    </row>
    <row r="35" spans="1:10" s="66" customFormat="1" ht="18" customHeight="1" x14ac:dyDescent="0.25">
      <c r="A35" s="102" t="s">
        <v>86</v>
      </c>
      <c r="B35" s="102"/>
      <c r="C35" s="102"/>
      <c r="D35" s="102"/>
      <c r="E35" s="102"/>
      <c r="F35" s="102"/>
      <c r="G35" s="102"/>
      <c r="H35" s="102"/>
      <c r="I35" s="102"/>
      <c r="J35" s="102"/>
    </row>
    <row r="36" spans="1:10" s="66" customFormat="1" ht="18.75" x14ac:dyDescent="0.25">
      <c r="A36" s="95"/>
      <c r="B36" s="96"/>
      <c r="C36" s="96"/>
      <c r="D36" s="96"/>
      <c r="E36" s="96"/>
      <c r="F36" s="96"/>
      <c r="G36" s="96"/>
      <c r="H36" s="97"/>
      <c r="I36" s="97"/>
      <c r="J36" s="97"/>
    </row>
    <row r="37" spans="1:10" s="66" customFormat="1" x14ac:dyDescent="0.25">
      <c r="A37" s="103" t="s">
        <v>39</v>
      </c>
      <c r="B37" s="104"/>
      <c r="C37" s="104"/>
      <c r="D37" s="104"/>
      <c r="E37" s="105"/>
      <c r="F37" s="74" t="s">
        <v>47</v>
      </c>
      <c r="G37" s="74" t="s">
        <v>52</v>
      </c>
      <c r="H37" s="75" t="s">
        <v>48</v>
      </c>
      <c r="I37" s="75" t="s">
        <v>50</v>
      </c>
      <c r="J37" s="75" t="s">
        <v>51</v>
      </c>
    </row>
    <row r="38" spans="1:10" s="16" customFormat="1" ht="12" customHeight="1" x14ac:dyDescent="0.25">
      <c r="A38" s="106">
        <v>1</v>
      </c>
      <c r="B38" s="106"/>
      <c r="C38" s="106"/>
      <c r="D38" s="106"/>
      <c r="E38" s="106"/>
      <c r="F38" s="76">
        <v>2</v>
      </c>
      <c r="G38" s="76">
        <v>3</v>
      </c>
      <c r="H38" s="77">
        <v>4</v>
      </c>
      <c r="I38" s="77">
        <v>5</v>
      </c>
      <c r="J38" s="77">
        <v>6</v>
      </c>
    </row>
    <row r="39" spans="1:10" s="66" customFormat="1" x14ac:dyDescent="0.25">
      <c r="A39" s="107" t="s">
        <v>83</v>
      </c>
      <c r="B39" s="108"/>
      <c r="C39" s="108"/>
      <c r="D39" s="108"/>
      <c r="E39" s="109"/>
      <c r="F39" s="89">
        <v>0</v>
      </c>
      <c r="G39" s="89">
        <f>F42</f>
        <v>0</v>
      </c>
      <c r="H39" s="89">
        <f>G42</f>
        <v>0</v>
      </c>
      <c r="I39" s="89">
        <f>H42</f>
        <v>0</v>
      </c>
      <c r="J39" s="90">
        <f>I42</f>
        <v>0</v>
      </c>
    </row>
    <row r="40" spans="1:10" s="66" customFormat="1" ht="28.5" customHeight="1" x14ac:dyDescent="0.25">
      <c r="A40" s="107" t="s">
        <v>87</v>
      </c>
      <c r="B40" s="108"/>
      <c r="C40" s="108"/>
      <c r="D40" s="108"/>
      <c r="E40" s="109"/>
      <c r="F40" s="89">
        <v>0</v>
      </c>
      <c r="G40" s="89">
        <v>0</v>
      </c>
      <c r="H40" s="89">
        <v>0</v>
      </c>
      <c r="I40" s="89">
        <v>0</v>
      </c>
      <c r="J40" s="90">
        <v>0</v>
      </c>
    </row>
    <row r="41" spans="1:10" s="66" customFormat="1" ht="25.5" customHeight="1" x14ac:dyDescent="0.25">
      <c r="A41" s="107" t="s">
        <v>88</v>
      </c>
      <c r="B41" s="110"/>
      <c r="C41" s="110"/>
      <c r="D41" s="110"/>
      <c r="E41" s="111"/>
      <c r="F41" s="89">
        <v>0</v>
      </c>
      <c r="G41" s="89">
        <v>0</v>
      </c>
      <c r="H41" s="89">
        <v>0</v>
      </c>
      <c r="I41" s="89">
        <v>0</v>
      </c>
      <c r="J41" s="90">
        <v>0</v>
      </c>
    </row>
    <row r="42" spans="1:10" s="66" customFormat="1" ht="15" customHeight="1" x14ac:dyDescent="0.25">
      <c r="A42" s="100" t="s">
        <v>84</v>
      </c>
      <c r="B42" s="101"/>
      <c r="C42" s="101"/>
      <c r="D42" s="101"/>
      <c r="E42" s="101"/>
      <c r="F42" s="98">
        <f>F39-F40+F41</f>
        <v>0</v>
      </c>
      <c r="G42" s="98">
        <f t="shared" ref="G42:J42" si="7">G39-G40+G41</f>
        <v>0</v>
      </c>
      <c r="H42" s="98">
        <f t="shared" si="7"/>
        <v>0</v>
      </c>
      <c r="I42" s="98">
        <f t="shared" si="7"/>
        <v>0</v>
      </c>
      <c r="J42" s="99">
        <f t="shared" si="7"/>
        <v>0</v>
      </c>
    </row>
    <row r="43" spans="1:10" ht="9" customHeight="1" x14ac:dyDescent="0.25"/>
  </sheetData>
  <mergeCells count="31">
    <mergeCell ref="A18:J18"/>
    <mergeCell ref="A2:J2"/>
    <mergeCell ref="A4:J4"/>
    <mergeCell ref="A6:J6"/>
    <mergeCell ref="A8:E8"/>
    <mergeCell ref="A9:E9"/>
    <mergeCell ref="A10:E10"/>
    <mergeCell ref="A11:E11"/>
    <mergeCell ref="A12:E12"/>
    <mergeCell ref="A14:E14"/>
    <mergeCell ref="A15:E15"/>
    <mergeCell ref="A16:E16"/>
    <mergeCell ref="A33:E33"/>
    <mergeCell ref="A20:E20"/>
    <mergeCell ref="A21:E21"/>
    <mergeCell ref="A22:E22"/>
    <mergeCell ref="A23:E23"/>
    <mergeCell ref="A24:E24"/>
    <mergeCell ref="A25:E25"/>
    <mergeCell ref="A27:J27"/>
    <mergeCell ref="A29:E29"/>
    <mergeCell ref="A30:E30"/>
    <mergeCell ref="A31:E31"/>
    <mergeCell ref="A32:E32"/>
    <mergeCell ref="A42:E42"/>
    <mergeCell ref="A35:J35"/>
    <mergeCell ref="A37:E37"/>
    <mergeCell ref="A38:E38"/>
    <mergeCell ref="A39:E39"/>
    <mergeCell ref="A40:E40"/>
    <mergeCell ref="A41:E4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&amp;R&amp;"Times New Roman,Kurziv"Prilog 1.</oddHeader>
  </headerFooter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zoomScale="90" zoomScaleNormal="90" workbookViewId="0">
      <selection activeCell="G32" sqref="G3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9.42578125" customWidth="1"/>
    <col min="5" max="5" width="7.85546875" customWidth="1"/>
    <col min="6" max="6" width="44.7109375" customWidth="1"/>
    <col min="7" max="9" width="25.28515625" customWidth="1"/>
    <col min="10" max="10" width="22" customWidth="1"/>
    <col min="11" max="11" width="27.42578125" customWidth="1"/>
  </cols>
  <sheetData>
    <row r="1" spans="2:11" ht="18" x14ac:dyDescent="0.25">
      <c r="B1" s="127"/>
      <c r="C1" s="127"/>
      <c r="D1" s="127"/>
      <c r="E1" s="127"/>
      <c r="F1" s="127"/>
      <c r="G1" s="127"/>
      <c r="H1" s="127"/>
      <c r="I1" s="127"/>
    </row>
    <row r="2" spans="2:11" ht="15.75" customHeight="1" x14ac:dyDescent="0.25">
      <c r="B2" s="128"/>
      <c r="C2" s="128"/>
      <c r="D2" s="128"/>
      <c r="E2" s="128"/>
      <c r="F2" s="128"/>
      <c r="G2" s="128"/>
      <c r="H2" s="128"/>
      <c r="I2" s="128"/>
    </row>
    <row r="3" spans="2:11" ht="18" x14ac:dyDescent="0.25">
      <c r="B3" s="127"/>
      <c r="C3" s="127"/>
      <c r="D3" s="127"/>
      <c r="E3" s="127"/>
      <c r="F3" s="127"/>
      <c r="G3" s="127"/>
      <c r="H3" s="127"/>
      <c r="I3" s="127"/>
    </row>
    <row r="4" spans="2:11" ht="15.75" customHeight="1" x14ac:dyDescent="0.25">
      <c r="B4" s="136" t="s">
        <v>32</v>
      </c>
      <c r="C4" s="136"/>
      <c r="D4" s="136"/>
      <c r="E4" s="136"/>
      <c r="F4" s="136"/>
      <c r="G4" s="136"/>
      <c r="H4" s="136"/>
      <c r="I4" s="136"/>
      <c r="J4" s="136"/>
      <c r="K4" s="136"/>
    </row>
    <row r="5" spans="2:11" ht="18.75" x14ac:dyDescent="0.25">
      <c r="B5" s="130"/>
      <c r="C5" s="130"/>
      <c r="D5" s="130"/>
      <c r="E5" s="130"/>
      <c r="F5" s="130"/>
      <c r="G5" s="130"/>
      <c r="H5" s="130"/>
      <c r="I5" s="130"/>
      <c r="J5" s="49"/>
      <c r="K5" s="49"/>
    </row>
    <row r="6" spans="2:11" ht="15.75" customHeight="1" x14ac:dyDescent="0.25">
      <c r="B6" s="136" t="s">
        <v>33</v>
      </c>
      <c r="C6" s="136"/>
      <c r="D6" s="136"/>
      <c r="E6" s="136"/>
      <c r="F6" s="136"/>
      <c r="G6" s="136"/>
      <c r="H6" s="136"/>
      <c r="I6" s="136"/>
      <c r="J6" s="136"/>
      <c r="K6" s="136"/>
    </row>
    <row r="7" spans="2:11" ht="18.75" x14ac:dyDescent="0.25">
      <c r="B7" s="129"/>
      <c r="C7" s="129"/>
      <c r="D7" s="129"/>
      <c r="E7" s="129"/>
      <c r="F7" s="129"/>
      <c r="G7" s="129"/>
      <c r="H7" s="129"/>
      <c r="I7" s="129"/>
      <c r="J7" s="49"/>
      <c r="K7" s="49"/>
    </row>
    <row r="8" spans="2:11" ht="45" customHeight="1" x14ac:dyDescent="0.25">
      <c r="B8" s="133" t="s">
        <v>79</v>
      </c>
      <c r="C8" s="134"/>
      <c r="D8" s="134"/>
      <c r="E8" s="134"/>
      <c r="F8" s="50" t="s">
        <v>39</v>
      </c>
      <c r="G8" s="50" t="s">
        <v>47</v>
      </c>
      <c r="H8" s="50" t="s">
        <v>52</v>
      </c>
      <c r="I8" s="50" t="s">
        <v>48</v>
      </c>
      <c r="J8" s="51" t="s">
        <v>50</v>
      </c>
      <c r="K8" s="51" t="s">
        <v>51</v>
      </c>
    </row>
    <row r="9" spans="2:11" x14ac:dyDescent="0.25">
      <c r="B9" s="131">
        <v>1</v>
      </c>
      <c r="C9" s="132"/>
      <c r="D9" s="132"/>
      <c r="E9" s="132"/>
      <c r="F9" s="52">
        <v>2</v>
      </c>
      <c r="G9" s="53">
        <v>3</v>
      </c>
      <c r="H9" s="53">
        <v>4</v>
      </c>
      <c r="I9" s="53">
        <v>5</v>
      </c>
      <c r="J9" s="53">
        <v>6</v>
      </c>
      <c r="K9" s="53">
        <v>7</v>
      </c>
    </row>
    <row r="10" spans="2:11" s="2" customFormat="1" x14ac:dyDescent="0.25">
      <c r="B10" s="135"/>
      <c r="C10" s="135"/>
      <c r="D10" s="135"/>
      <c r="E10" s="135"/>
      <c r="F10" s="54" t="s">
        <v>0</v>
      </c>
      <c r="G10" s="55">
        <f>G11+G15</f>
        <v>362421.98</v>
      </c>
      <c r="H10" s="55">
        <f>H11+H15</f>
        <v>483517</v>
      </c>
      <c r="I10" s="55">
        <f>I11+I15</f>
        <v>551000</v>
      </c>
      <c r="J10" s="55">
        <f>J11+J15</f>
        <v>577000</v>
      </c>
      <c r="K10" s="55">
        <f>K11+K15</f>
        <v>603000</v>
      </c>
    </row>
    <row r="11" spans="2:11" x14ac:dyDescent="0.25">
      <c r="B11" s="56">
        <v>6</v>
      </c>
      <c r="C11" s="56"/>
      <c r="D11" s="56"/>
      <c r="E11" s="56"/>
      <c r="F11" s="56" t="s">
        <v>3</v>
      </c>
      <c r="G11" s="57">
        <f>G12+G13+G14</f>
        <v>362421.98</v>
      </c>
      <c r="H11" s="57">
        <f>H12+H13+H14</f>
        <v>483517</v>
      </c>
      <c r="I11" s="57">
        <f>I12+I13+I14</f>
        <v>551000</v>
      </c>
      <c r="J11" s="57">
        <f>J12+J13+J14</f>
        <v>577000</v>
      </c>
      <c r="K11" s="57">
        <f>K12+K13+K14</f>
        <v>603000</v>
      </c>
    </row>
    <row r="12" spans="2:11" ht="25.5" x14ac:dyDescent="0.25">
      <c r="B12" s="56"/>
      <c r="C12" s="58">
        <v>63</v>
      </c>
      <c r="D12" s="58"/>
      <c r="E12" s="58"/>
      <c r="F12" s="10" t="s">
        <v>14</v>
      </c>
      <c r="G12" s="59">
        <v>10712.6</v>
      </c>
      <c r="H12" s="59">
        <v>15517</v>
      </c>
      <c r="I12" s="60">
        <v>11000</v>
      </c>
      <c r="J12" s="59">
        <v>12000</v>
      </c>
      <c r="K12" s="59">
        <v>13000</v>
      </c>
    </row>
    <row r="13" spans="2:11" ht="25.5" x14ac:dyDescent="0.25">
      <c r="B13" s="61"/>
      <c r="C13" s="61">
        <v>65</v>
      </c>
      <c r="D13" s="61"/>
      <c r="E13" s="61"/>
      <c r="F13" s="58" t="s">
        <v>22</v>
      </c>
      <c r="G13" s="59">
        <v>69709.38</v>
      </c>
      <c r="H13" s="59">
        <v>82000</v>
      </c>
      <c r="I13" s="60">
        <v>90000</v>
      </c>
      <c r="J13" s="59">
        <v>95000</v>
      </c>
      <c r="K13" s="59">
        <v>100000</v>
      </c>
    </row>
    <row r="14" spans="2:11" s="2" customFormat="1" ht="25.5" x14ac:dyDescent="0.25">
      <c r="B14" s="61"/>
      <c r="C14" s="61">
        <v>67</v>
      </c>
      <c r="D14" s="61"/>
      <c r="E14" s="61"/>
      <c r="F14" s="58" t="s">
        <v>43</v>
      </c>
      <c r="G14" s="59">
        <v>282000</v>
      </c>
      <c r="H14" s="59">
        <v>386000</v>
      </c>
      <c r="I14" s="60">
        <v>450000</v>
      </c>
      <c r="J14" s="59">
        <v>470000</v>
      </c>
      <c r="K14" s="59">
        <v>490000</v>
      </c>
    </row>
    <row r="15" spans="2:11" s="2" customFormat="1" x14ac:dyDescent="0.25">
      <c r="B15" s="56">
        <v>7</v>
      </c>
      <c r="C15" s="56"/>
      <c r="D15" s="56"/>
      <c r="E15" s="56"/>
      <c r="F15" s="56" t="s">
        <v>49</v>
      </c>
      <c r="G15" s="57">
        <v>0</v>
      </c>
      <c r="H15" s="62">
        <v>0</v>
      </c>
      <c r="I15" s="57">
        <v>0</v>
      </c>
      <c r="J15" s="57">
        <v>0</v>
      </c>
      <c r="K15" s="57">
        <v>0</v>
      </c>
    </row>
    <row r="16" spans="2:11" s="2" customFormat="1" x14ac:dyDescent="0.25">
      <c r="B16" s="61"/>
      <c r="C16" s="61"/>
      <c r="D16" s="61"/>
      <c r="E16" s="61"/>
      <c r="F16" s="63" t="s">
        <v>1</v>
      </c>
      <c r="G16" s="55">
        <f>G17+G21</f>
        <v>357764.22</v>
      </c>
      <c r="H16" s="55">
        <f>H17+H21</f>
        <v>483517</v>
      </c>
      <c r="I16" s="55">
        <f>I17+I21</f>
        <v>551000</v>
      </c>
      <c r="J16" s="55">
        <f>J17+J21</f>
        <v>577000</v>
      </c>
      <c r="K16" s="55">
        <f>K17+K21</f>
        <v>603000</v>
      </c>
    </row>
    <row r="17" spans="2:11" s="2" customFormat="1" x14ac:dyDescent="0.25">
      <c r="B17" s="64">
        <v>3</v>
      </c>
      <c r="C17" s="61"/>
      <c r="D17" s="61"/>
      <c r="E17" s="61"/>
      <c r="F17" s="58" t="s">
        <v>4</v>
      </c>
      <c r="G17" s="60">
        <f>G18+G19+G20</f>
        <v>357764.22</v>
      </c>
      <c r="H17" s="60">
        <f>H18+H19+H20</f>
        <v>479517</v>
      </c>
      <c r="I17" s="60">
        <f>I18+I19+I20</f>
        <v>551000</v>
      </c>
      <c r="J17" s="60">
        <f>J18+J19+J20</f>
        <v>577000</v>
      </c>
      <c r="K17" s="60">
        <f>K18+K19+K20</f>
        <v>603000</v>
      </c>
    </row>
    <row r="18" spans="2:11" s="2" customFormat="1" x14ac:dyDescent="0.25">
      <c r="B18" s="61"/>
      <c r="C18" s="61">
        <v>31</v>
      </c>
      <c r="D18" s="61"/>
      <c r="E18" s="61"/>
      <c r="F18" s="58" t="s">
        <v>5</v>
      </c>
      <c r="G18" s="59">
        <v>268151.34999999998</v>
      </c>
      <c r="H18" s="59">
        <v>365000</v>
      </c>
      <c r="I18" s="60">
        <v>423000</v>
      </c>
      <c r="J18" s="59">
        <v>440000</v>
      </c>
      <c r="K18" s="59">
        <v>460000</v>
      </c>
    </row>
    <row r="19" spans="2:11" s="2" customFormat="1" x14ac:dyDescent="0.25">
      <c r="B19" s="61"/>
      <c r="C19" s="61">
        <v>32</v>
      </c>
      <c r="D19" s="61"/>
      <c r="E19" s="61"/>
      <c r="F19" s="58" t="s">
        <v>11</v>
      </c>
      <c r="G19" s="59">
        <v>87443.45</v>
      </c>
      <c r="H19" s="59">
        <v>112117</v>
      </c>
      <c r="I19" s="60">
        <v>128000</v>
      </c>
      <c r="J19" s="60">
        <v>137000</v>
      </c>
      <c r="K19" s="60">
        <v>143000</v>
      </c>
    </row>
    <row r="20" spans="2:11" s="2" customFormat="1" x14ac:dyDescent="0.25">
      <c r="B20" s="61"/>
      <c r="C20" s="61">
        <v>34</v>
      </c>
      <c r="D20" s="61"/>
      <c r="E20" s="61"/>
      <c r="F20" s="58" t="s">
        <v>23</v>
      </c>
      <c r="G20" s="59">
        <v>2169.42</v>
      </c>
      <c r="H20" s="59">
        <v>2400</v>
      </c>
      <c r="I20" s="60">
        <v>0</v>
      </c>
      <c r="J20" s="60">
        <v>0</v>
      </c>
      <c r="K20" s="60">
        <v>0</v>
      </c>
    </row>
    <row r="21" spans="2:11" s="2" customFormat="1" x14ac:dyDescent="0.25">
      <c r="B21" s="61">
        <v>4</v>
      </c>
      <c r="C21" s="61"/>
      <c r="D21" s="61"/>
      <c r="E21" s="61"/>
      <c r="F21" s="58" t="s">
        <v>6</v>
      </c>
      <c r="G21" s="59">
        <v>0</v>
      </c>
      <c r="H21" s="59">
        <f>H22</f>
        <v>4000</v>
      </c>
      <c r="I21" s="60">
        <f>I22</f>
        <v>0</v>
      </c>
      <c r="J21" s="60">
        <f t="shared" ref="J21:K21" si="0">J22</f>
        <v>0</v>
      </c>
      <c r="K21" s="60">
        <f t="shared" si="0"/>
        <v>0</v>
      </c>
    </row>
    <row r="22" spans="2:11" s="2" customFormat="1" ht="25.5" customHeight="1" x14ac:dyDescent="0.25">
      <c r="B22" s="61"/>
      <c r="C22" s="61">
        <v>42</v>
      </c>
      <c r="D22" s="61"/>
      <c r="E22" s="61"/>
      <c r="F22" s="58" t="s">
        <v>24</v>
      </c>
      <c r="G22" s="59">
        <v>0</v>
      </c>
      <c r="H22" s="59">
        <v>4000</v>
      </c>
      <c r="I22" s="60">
        <v>0</v>
      </c>
      <c r="J22" s="60">
        <v>0</v>
      </c>
      <c r="K22" s="60">
        <v>0</v>
      </c>
    </row>
    <row r="23" spans="2:11" ht="18.75" x14ac:dyDescent="0.25">
      <c r="B23" s="130"/>
      <c r="C23" s="130"/>
      <c r="D23" s="130"/>
      <c r="E23" s="130"/>
      <c r="F23" s="130"/>
      <c r="G23" s="130"/>
      <c r="H23" s="130"/>
      <c r="I23" s="130"/>
      <c r="J23" s="49"/>
      <c r="K23" s="49"/>
    </row>
    <row r="25" spans="2:11" x14ac:dyDescent="0.25">
      <c r="B25" s="1"/>
      <c r="C25" s="1"/>
      <c r="D25" s="1"/>
      <c r="E25" s="1"/>
      <c r="F25" s="1"/>
      <c r="G25" s="1"/>
      <c r="H25" s="1"/>
      <c r="I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</row>
    <row r="32" spans="2:11" ht="15" customHeight="1" x14ac:dyDescent="0.25"/>
    <row r="34" ht="4.5" customHeight="1" x14ac:dyDescent="0.25"/>
  </sheetData>
  <mergeCells count="11">
    <mergeCell ref="B1:I1"/>
    <mergeCell ref="B2:I2"/>
    <mergeCell ref="B7:I7"/>
    <mergeCell ref="B5:I5"/>
    <mergeCell ref="B23:I23"/>
    <mergeCell ref="B3:I3"/>
    <mergeCell ref="B9:E9"/>
    <mergeCell ref="B8:E8"/>
    <mergeCell ref="B10:E10"/>
    <mergeCell ref="B4:K4"/>
    <mergeCell ref="B6:K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0"/>
  <sheetViews>
    <sheetView workbookViewId="0">
      <selection activeCell="C18" sqref="C18:G18"/>
    </sheetView>
  </sheetViews>
  <sheetFormatPr defaultRowHeight="15" x14ac:dyDescent="0.25"/>
  <cols>
    <col min="2" max="2" width="32.7109375" customWidth="1"/>
    <col min="3" max="7" width="19.5703125" customWidth="1"/>
  </cols>
  <sheetData>
    <row r="2" spans="1:8" ht="15.75" x14ac:dyDescent="0.25">
      <c r="A2" s="137" t="s">
        <v>34</v>
      </c>
      <c r="B2" s="137"/>
      <c r="C2" s="137"/>
      <c r="D2" s="137"/>
      <c r="E2" s="137"/>
      <c r="F2" s="137"/>
      <c r="G2" s="137"/>
    </row>
    <row r="3" spans="1:8" ht="18.75" x14ac:dyDescent="0.25">
      <c r="A3" s="3"/>
      <c r="B3" s="3"/>
      <c r="C3" s="3"/>
      <c r="D3" s="3"/>
      <c r="E3" s="3"/>
      <c r="F3" s="3"/>
      <c r="G3" s="3"/>
    </row>
    <row r="4" spans="1:8" ht="25.5" x14ac:dyDescent="0.25">
      <c r="A4" s="4" t="s">
        <v>55</v>
      </c>
      <c r="B4" s="5" t="s">
        <v>39</v>
      </c>
      <c r="C4" s="6" t="s">
        <v>47</v>
      </c>
      <c r="D4" s="6" t="s">
        <v>52</v>
      </c>
      <c r="E4" s="4" t="s">
        <v>48</v>
      </c>
      <c r="F4" s="4" t="s">
        <v>50</v>
      </c>
      <c r="G4" s="4" t="s">
        <v>51</v>
      </c>
    </row>
    <row r="5" spans="1:8" ht="1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8" x14ac:dyDescent="0.25">
      <c r="A6" s="8"/>
      <c r="B6" s="8" t="s">
        <v>61</v>
      </c>
      <c r="C6" s="9">
        <f t="shared" ref="C6:D6" si="0">C7+C9+C11+C13</f>
        <v>362421.98</v>
      </c>
      <c r="D6" s="9">
        <f t="shared" si="0"/>
        <v>483517</v>
      </c>
      <c r="E6" s="9">
        <f>E7+E9+E11+E13</f>
        <v>551000</v>
      </c>
      <c r="F6" s="9">
        <f t="shared" ref="F6:G6" si="1">F7+F9+F11+F13</f>
        <v>577000</v>
      </c>
      <c r="G6" s="9">
        <f t="shared" si="1"/>
        <v>603000</v>
      </c>
      <c r="H6" s="1"/>
    </row>
    <row r="7" spans="1:8" x14ac:dyDescent="0.25">
      <c r="A7" s="8">
        <v>1</v>
      </c>
      <c r="B7" s="8" t="s">
        <v>25</v>
      </c>
      <c r="C7" s="9">
        <f t="shared" ref="C7:D7" si="2">C8</f>
        <v>282000</v>
      </c>
      <c r="D7" s="9">
        <f t="shared" si="2"/>
        <v>386000</v>
      </c>
      <c r="E7" s="9">
        <f>E8</f>
        <v>450000</v>
      </c>
      <c r="F7" s="9">
        <f t="shared" ref="F7:G7" si="3">F8</f>
        <v>470000</v>
      </c>
      <c r="G7" s="9">
        <f t="shared" si="3"/>
        <v>490000</v>
      </c>
      <c r="H7" s="1"/>
    </row>
    <row r="8" spans="1:8" x14ac:dyDescent="0.25">
      <c r="A8" s="14">
        <v>11</v>
      </c>
      <c r="B8" s="10" t="s">
        <v>25</v>
      </c>
      <c r="C8" s="9">
        <v>282000</v>
      </c>
      <c r="D8" s="9">
        <v>386000</v>
      </c>
      <c r="E8" s="9">
        <v>450000</v>
      </c>
      <c r="F8" s="9">
        <v>470000</v>
      </c>
      <c r="G8" s="9">
        <v>490000</v>
      </c>
    </row>
    <row r="9" spans="1:8" s="2" customFormat="1" x14ac:dyDescent="0.25">
      <c r="A9" s="8">
        <v>3</v>
      </c>
      <c r="B9" s="8" t="s">
        <v>26</v>
      </c>
      <c r="C9" s="9">
        <f t="shared" ref="C9:D9" si="4">C10</f>
        <v>69709.38</v>
      </c>
      <c r="D9" s="9">
        <f t="shared" si="4"/>
        <v>82000</v>
      </c>
      <c r="E9" s="9">
        <f>E10</f>
        <v>0</v>
      </c>
      <c r="F9" s="9">
        <f t="shared" ref="F9:G9" si="5">F10</f>
        <v>0</v>
      </c>
      <c r="G9" s="9">
        <f t="shared" si="5"/>
        <v>0</v>
      </c>
    </row>
    <row r="10" spans="1:8" s="2" customFormat="1" x14ac:dyDescent="0.25">
      <c r="A10" s="14">
        <v>31</v>
      </c>
      <c r="B10" s="10" t="s">
        <v>26</v>
      </c>
      <c r="C10" s="9">
        <v>69709.38</v>
      </c>
      <c r="D10" s="9">
        <v>82000</v>
      </c>
      <c r="E10" s="9">
        <v>0</v>
      </c>
      <c r="F10" s="9">
        <v>0</v>
      </c>
      <c r="G10" s="9">
        <v>0</v>
      </c>
    </row>
    <row r="11" spans="1:8" x14ac:dyDescent="0.25">
      <c r="A11" s="11">
        <v>4</v>
      </c>
      <c r="B11" s="8" t="s">
        <v>62</v>
      </c>
      <c r="C11" s="9">
        <f t="shared" ref="C11:D11" si="6">C12</f>
        <v>0</v>
      </c>
      <c r="D11" s="9">
        <f t="shared" si="6"/>
        <v>0</v>
      </c>
      <c r="E11" s="9">
        <f>E12</f>
        <v>90000</v>
      </c>
      <c r="F11" s="9">
        <f>F12</f>
        <v>95000</v>
      </c>
      <c r="G11" s="9">
        <f t="shared" ref="G11" si="7">G12</f>
        <v>100000</v>
      </c>
    </row>
    <row r="12" spans="1:8" x14ac:dyDescent="0.25">
      <c r="A12" s="15">
        <v>43</v>
      </c>
      <c r="B12" s="12" t="s">
        <v>54</v>
      </c>
      <c r="C12" s="9">
        <v>0</v>
      </c>
      <c r="D12" s="9">
        <v>0</v>
      </c>
      <c r="E12" s="9">
        <v>90000</v>
      </c>
      <c r="F12" s="9">
        <v>95000</v>
      </c>
      <c r="G12" s="9">
        <v>100000</v>
      </c>
    </row>
    <row r="13" spans="1:8" s="2" customFormat="1" x14ac:dyDescent="0.25">
      <c r="A13" s="11">
        <v>5</v>
      </c>
      <c r="B13" s="8" t="s">
        <v>63</v>
      </c>
      <c r="C13" s="9">
        <f>C14+C16</f>
        <v>10712.6</v>
      </c>
      <c r="D13" s="9">
        <f t="shared" ref="D13:G13" si="8">D14+D16</f>
        <v>15517</v>
      </c>
      <c r="E13" s="9">
        <f t="shared" si="8"/>
        <v>11000</v>
      </c>
      <c r="F13" s="9">
        <f t="shared" si="8"/>
        <v>12000</v>
      </c>
      <c r="G13" s="9">
        <f t="shared" si="8"/>
        <v>13000</v>
      </c>
    </row>
    <row r="14" spans="1:8" s="2" customFormat="1" x14ac:dyDescent="0.25">
      <c r="A14" s="15">
        <v>50</v>
      </c>
      <c r="B14" s="12" t="s">
        <v>64</v>
      </c>
      <c r="C14" s="9">
        <f t="shared" ref="C14:D14" si="9">C15</f>
        <v>0</v>
      </c>
      <c r="D14" s="9">
        <f t="shared" si="9"/>
        <v>0</v>
      </c>
      <c r="E14" s="9">
        <f>E15</f>
        <v>11000</v>
      </c>
      <c r="F14" s="9">
        <f t="shared" ref="F14:G14" si="10">F15</f>
        <v>12000</v>
      </c>
      <c r="G14" s="9">
        <f t="shared" si="10"/>
        <v>13000</v>
      </c>
    </row>
    <row r="15" spans="1:8" s="2" customFormat="1" ht="25.5" x14ac:dyDescent="0.25">
      <c r="A15" s="15">
        <v>5043</v>
      </c>
      <c r="B15" s="12" t="s">
        <v>53</v>
      </c>
      <c r="C15" s="9">
        <v>0</v>
      </c>
      <c r="D15" s="9">
        <v>0</v>
      </c>
      <c r="E15" s="9">
        <v>11000</v>
      </c>
      <c r="F15" s="9">
        <v>12000</v>
      </c>
      <c r="G15" s="9">
        <v>13000</v>
      </c>
    </row>
    <row r="16" spans="1:8" x14ac:dyDescent="0.25">
      <c r="A16" s="15">
        <v>52</v>
      </c>
      <c r="B16" s="12" t="s">
        <v>65</v>
      </c>
      <c r="C16" s="9">
        <v>10712.6</v>
      </c>
      <c r="D16" s="9">
        <v>15517</v>
      </c>
      <c r="E16" s="9">
        <v>0</v>
      </c>
      <c r="F16" s="9">
        <v>0</v>
      </c>
      <c r="G16" s="9">
        <v>0</v>
      </c>
    </row>
    <row r="17" spans="1:7" x14ac:dyDescent="0.25">
      <c r="A17" s="2"/>
      <c r="B17" s="2"/>
      <c r="C17" s="2"/>
      <c r="D17" s="2"/>
      <c r="E17" s="2"/>
      <c r="F17" s="2"/>
      <c r="G17" s="2"/>
    </row>
    <row r="18" spans="1:7" ht="25.5" x14ac:dyDescent="0.25">
      <c r="A18" s="4" t="s">
        <v>55</v>
      </c>
      <c r="B18" s="5" t="s">
        <v>39</v>
      </c>
      <c r="C18" s="6" t="s">
        <v>47</v>
      </c>
      <c r="D18" s="6" t="s">
        <v>52</v>
      </c>
      <c r="E18" s="4" t="s">
        <v>48</v>
      </c>
      <c r="F18" s="4" t="s">
        <v>50</v>
      </c>
      <c r="G18" s="4" t="s">
        <v>51</v>
      </c>
    </row>
    <row r="19" spans="1:7" x14ac:dyDescent="0.25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</row>
    <row r="20" spans="1:7" x14ac:dyDescent="0.25">
      <c r="A20" s="8"/>
      <c r="B20" s="8" t="s">
        <v>21</v>
      </c>
      <c r="C20" s="9">
        <f t="shared" ref="C20:D20" si="11">C21+C23+C25+C27</f>
        <v>357764.22000000003</v>
      </c>
      <c r="D20" s="9">
        <f t="shared" si="11"/>
        <v>483517</v>
      </c>
      <c r="E20" s="9">
        <f>E21+E23+E25+E27</f>
        <v>551000</v>
      </c>
      <c r="F20" s="9">
        <f t="shared" ref="F20" si="12">F21+F23+F25+F27</f>
        <v>577000</v>
      </c>
      <c r="G20" s="9">
        <f t="shared" ref="G20" si="13">G21+G23+G25+G27</f>
        <v>603000</v>
      </c>
    </row>
    <row r="21" spans="1:7" x14ac:dyDescent="0.25">
      <c r="A21" s="8">
        <v>1</v>
      </c>
      <c r="B21" s="8" t="s">
        <v>25</v>
      </c>
      <c r="C21" s="9">
        <f t="shared" ref="C21" si="14">C22</f>
        <v>282000</v>
      </c>
      <c r="D21" s="9">
        <f t="shared" ref="D21" si="15">D22</f>
        <v>386000</v>
      </c>
      <c r="E21" s="9">
        <f>E22</f>
        <v>450000</v>
      </c>
      <c r="F21" s="9">
        <f t="shared" ref="F21" si="16">F22</f>
        <v>470000</v>
      </c>
      <c r="G21" s="9">
        <f t="shared" ref="G21" si="17">G22</f>
        <v>490000</v>
      </c>
    </row>
    <row r="22" spans="1:7" x14ac:dyDescent="0.25">
      <c r="A22" s="14">
        <v>11</v>
      </c>
      <c r="B22" s="10" t="s">
        <v>25</v>
      </c>
      <c r="C22" s="9">
        <v>282000</v>
      </c>
      <c r="D22" s="9">
        <v>386000</v>
      </c>
      <c r="E22" s="9">
        <v>450000</v>
      </c>
      <c r="F22" s="9">
        <v>470000</v>
      </c>
      <c r="G22" s="9">
        <v>490000</v>
      </c>
    </row>
    <row r="23" spans="1:7" x14ac:dyDescent="0.25">
      <c r="A23" s="8">
        <v>3</v>
      </c>
      <c r="B23" s="8" t="s">
        <v>26</v>
      </c>
      <c r="C23" s="9">
        <f t="shared" ref="C23" si="18">C24</f>
        <v>68931.58</v>
      </c>
      <c r="D23" s="9">
        <f t="shared" ref="D23" si="19">D24</f>
        <v>82000</v>
      </c>
      <c r="E23" s="9">
        <f>E24</f>
        <v>0</v>
      </c>
      <c r="F23" s="9">
        <f t="shared" ref="F23" si="20">F24</f>
        <v>0</v>
      </c>
      <c r="G23" s="9">
        <f t="shared" ref="G23" si="21">G24</f>
        <v>0</v>
      </c>
    </row>
    <row r="24" spans="1:7" x14ac:dyDescent="0.25">
      <c r="A24" s="14">
        <v>31</v>
      </c>
      <c r="B24" s="10" t="s">
        <v>26</v>
      </c>
      <c r="C24" s="9">
        <v>68931.58</v>
      </c>
      <c r="D24" s="9">
        <v>82000</v>
      </c>
      <c r="E24" s="9">
        <v>0</v>
      </c>
      <c r="F24" s="9">
        <v>0</v>
      </c>
      <c r="G24" s="9">
        <v>0</v>
      </c>
    </row>
    <row r="25" spans="1:7" x14ac:dyDescent="0.25">
      <c r="A25" s="11">
        <v>4</v>
      </c>
      <c r="B25" s="8" t="s">
        <v>62</v>
      </c>
      <c r="C25" s="9">
        <f t="shared" ref="C25" si="22">C26</f>
        <v>0</v>
      </c>
      <c r="D25" s="9">
        <f t="shared" ref="D25" si="23">D26</f>
        <v>0</v>
      </c>
      <c r="E25" s="9">
        <f>E26</f>
        <v>90000</v>
      </c>
      <c r="F25" s="9">
        <f>F26</f>
        <v>95000</v>
      </c>
      <c r="G25" s="9">
        <f t="shared" ref="G25" si="24">G26</f>
        <v>100000</v>
      </c>
    </row>
    <row r="26" spans="1:7" x14ac:dyDescent="0.25">
      <c r="A26" s="15">
        <v>43</v>
      </c>
      <c r="B26" s="12" t="s">
        <v>54</v>
      </c>
      <c r="C26" s="9">
        <v>0</v>
      </c>
      <c r="D26" s="9">
        <v>0</v>
      </c>
      <c r="E26" s="9">
        <v>90000</v>
      </c>
      <c r="F26" s="9">
        <v>95000</v>
      </c>
      <c r="G26" s="9">
        <v>100000</v>
      </c>
    </row>
    <row r="27" spans="1:7" x14ac:dyDescent="0.25">
      <c r="A27" s="11">
        <v>5</v>
      </c>
      <c r="B27" s="8" t="s">
        <v>63</v>
      </c>
      <c r="C27" s="9">
        <f>C28+C30</f>
        <v>6832.64</v>
      </c>
      <c r="D27" s="9">
        <f t="shared" ref="D27" si="25">D28+D30</f>
        <v>15517</v>
      </c>
      <c r="E27" s="9">
        <f t="shared" ref="E27" si="26">E28+E30</f>
        <v>11000</v>
      </c>
      <c r="F27" s="9">
        <f t="shared" ref="F27" si="27">F28+F30</f>
        <v>12000</v>
      </c>
      <c r="G27" s="9">
        <f t="shared" ref="G27" si="28">G28+G30</f>
        <v>13000</v>
      </c>
    </row>
    <row r="28" spans="1:7" s="2" customFormat="1" x14ac:dyDescent="0.25">
      <c r="A28" s="15">
        <v>50</v>
      </c>
      <c r="B28" s="12" t="s">
        <v>64</v>
      </c>
      <c r="C28" s="9">
        <f t="shared" ref="C28" si="29">C29</f>
        <v>0</v>
      </c>
      <c r="D28" s="9">
        <f t="shared" ref="D28" si="30">D29</f>
        <v>0</v>
      </c>
      <c r="E28" s="9">
        <f>E29</f>
        <v>11000</v>
      </c>
      <c r="F28" s="9">
        <f t="shared" ref="F28" si="31">F29</f>
        <v>12000</v>
      </c>
      <c r="G28" s="9">
        <f t="shared" ref="G28" si="32">G29</f>
        <v>13000</v>
      </c>
    </row>
    <row r="29" spans="1:7" s="2" customFormat="1" ht="25.5" x14ac:dyDescent="0.25">
      <c r="A29" s="15">
        <v>5043</v>
      </c>
      <c r="B29" s="12" t="s">
        <v>53</v>
      </c>
      <c r="C29" s="9">
        <v>0</v>
      </c>
      <c r="D29" s="9">
        <v>0</v>
      </c>
      <c r="E29" s="9">
        <v>11000</v>
      </c>
      <c r="F29" s="9">
        <v>12000</v>
      </c>
      <c r="G29" s="9">
        <v>13000</v>
      </c>
    </row>
    <row r="30" spans="1:7" x14ac:dyDescent="0.25">
      <c r="A30" s="15">
        <v>52</v>
      </c>
      <c r="B30" s="12" t="s">
        <v>65</v>
      </c>
      <c r="C30" s="9">
        <v>6832.64</v>
      </c>
      <c r="D30" s="9">
        <v>15517</v>
      </c>
      <c r="E30" s="9">
        <v>0</v>
      </c>
      <c r="F30" s="9">
        <v>0</v>
      </c>
      <c r="G30" s="9">
        <v>0</v>
      </c>
    </row>
  </sheetData>
  <mergeCells count="1">
    <mergeCell ref="A2:G2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C5" sqref="C5:G5"/>
    </sheetView>
  </sheetViews>
  <sheetFormatPr defaultRowHeight="15" x14ac:dyDescent="0.25"/>
  <cols>
    <col min="2" max="2" width="33.85546875" customWidth="1"/>
    <col min="3" max="7" width="19.5703125" customWidth="1"/>
  </cols>
  <sheetData>
    <row r="1" spans="1:7" s="2" customFormat="1" x14ac:dyDescent="0.25"/>
    <row r="2" spans="1:7" s="2" customFormat="1" x14ac:dyDescent="0.25"/>
    <row r="3" spans="1:7" ht="15.75" customHeight="1" x14ac:dyDescent="0.25">
      <c r="A3" s="16"/>
      <c r="B3" s="137" t="s">
        <v>35</v>
      </c>
      <c r="C3" s="137"/>
      <c r="D3" s="137"/>
      <c r="E3" s="137"/>
      <c r="F3" s="137"/>
      <c r="G3" s="137"/>
    </row>
    <row r="4" spans="1:7" ht="15.75" customHeight="1" x14ac:dyDescent="0.25">
      <c r="A4" s="16"/>
      <c r="B4" s="3"/>
      <c r="C4" s="3"/>
      <c r="D4" s="3"/>
      <c r="E4" s="3"/>
      <c r="F4" s="3"/>
      <c r="G4" s="3"/>
    </row>
    <row r="5" spans="1:7" ht="25.5" x14ac:dyDescent="0.25">
      <c r="A5" s="4" t="s">
        <v>55</v>
      </c>
      <c r="B5" s="5" t="s">
        <v>39</v>
      </c>
      <c r="C5" s="6" t="s">
        <v>47</v>
      </c>
      <c r="D5" s="6" t="s">
        <v>52</v>
      </c>
      <c r="E5" s="4" t="s">
        <v>48</v>
      </c>
      <c r="F5" s="4" t="s">
        <v>50</v>
      </c>
      <c r="G5" s="4" t="s">
        <v>51</v>
      </c>
    </row>
    <row r="6" spans="1:7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5">
      <c r="A7" s="17"/>
      <c r="B7" s="8" t="s">
        <v>21</v>
      </c>
      <c r="C7" s="20">
        <f>C8</f>
        <v>357764</v>
      </c>
      <c r="D7" s="20">
        <f t="shared" ref="D7:G7" si="0">D8</f>
        <v>483517</v>
      </c>
      <c r="E7" s="20">
        <f t="shared" si="0"/>
        <v>551000</v>
      </c>
      <c r="F7" s="20">
        <f t="shared" si="0"/>
        <v>577000</v>
      </c>
      <c r="G7" s="20">
        <f t="shared" si="0"/>
        <v>603000</v>
      </c>
    </row>
    <row r="8" spans="1:7" ht="15.75" customHeight="1" x14ac:dyDescent="0.25">
      <c r="A8" s="17" t="s">
        <v>41</v>
      </c>
      <c r="B8" s="8" t="s">
        <v>66</v>
      </c>
      <c r="C8" s="20">
        <f>C9</f>
        <v>357764</v>
      </c>
      <c r="D8" s="20">
        <f t="shared" ref="D8:G8" si="1">D9</f>
        <v>483517</v>
      </c>
      <c r="E8" s="20">
        <f t="shared" si="1"/>
        <v>551000</v>
      </c>
      <c r="F8" s="20">
        <f t="shared" si="1"/>
        <v>577000</v>
      </c>
      <c r="G8" s="20">
        <f t="shared" si="1"/>
        <v>603000</v>
      </c>
    </row>
    <row r="9" spans="1:7" x14ac:dyDescent="0.25">
      <c r="A9" s="18" t="s">
        <v>40</v>
      </c>
      <c r="B9" s="10" t="s">
        <v>67</v>
      </c>
      <c r="C9" s="19">
        <v>357764</v>
      </c>
      <c r="D9" s="19">
        <v>483517</v>
      </c>
      <c r="E9" s="9">
        <v>551000</v>
      </c>
      <c r="F9" s="9">
        <v>577000</v>
      </c>
      <c r="G9" s="9">
        <v>603000</v>
      </c>
    </row>
  </sheetData>
  <mergeCells count="1">
    <mergeCell ref="B3:G3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sqref="A1:G8"/>
    </sheetView>
  </sheetViews>
  <sheetFormatPr defaultColWidth="8.85546875" defaultRowHeight="15" x14ac:dyDescent="0.25"/>
  <cols>
    <col min="1" max="1" width="7.85546875" style="16" bestFit="1" customWidth="1"/>
    <col min="2" max="2" width="44.7109375" style="16" customWidth="1"/>
    <col min="3" max="4" width="19.5703125" style="16" customWidth="1"/>
    <col min="5" max="8" width="19.42578125" style="16" customWidth="1"/>
    <col min="9" max="10" width="25.28515625" style="16" customWidth="1"/>
    <col min="11" max="16384" width="8.85546875" style="16"/>
  </cols>
  <sheetData>
    <row r="1" spans="1:10" ht="18.75" x14ac:dyDescent="0.25">
      <c r="A1" s="21"/>
      <c r="B1" s="3"/>
      <c r="C1" s="3"/>
      <c r="D1" s="3"/>
      <c r="E1" s="3"/>
      <c r="F1" s="3"/>
      <c r="G1" s="3"/>
      <c r="H1" s="3"/>
      <c r="I1" s="3"/>
      <c r="J1" s="3"/>
    </row>
    <row r="2" spans="1:10" ht="15.6" customHeight="1" x14ac:dyDescent="0.25">
      <c r="A2" s="137" t="s">
        <v>36</v>
      </c>
      <c r="B2" s="137"/>
      <c r="C2" s="137"/>
      <c r="D2" s="137"/>
      <c r="E2" s="137"/>
      <c r="F2" s="137"/>
      <c r="G2" s="137"/>
      <c r="H2" s="22"/>
      <c r="I2" s="23"/>
      <c r="J2" s="23"/>
    </row>
    <row r="3" spans="1:10" ht="18.75" x14ac:dyDescent="0.25">
      <c r="A3" s="3"/>
      <c r="B3" s="3"/>
      <c r="C3" s="3"/>
      <c r="D3" s="3"/>
      <c r="E3" s="3"/>
      <c r="F3" s="3"/>
      <c r="G3" s="3"/>
      <c r="H3" s="3"/>
      <c r="I3" s="24"/>
      <c r="J3" s="24"/>
    </row>
    <row r="4" spans="1:10" ht="15.6" customHeight="1" x14ac:dyDescent="0.25">
      <c r="A4" s="137" t="s">
        <v>37</v>
      </c>
      <c r="B4" s="137"/>
      <c r="C4" s="137"/>
      <c r="D4" s="137"/>
      <c r="E4" s="137"/>
      <c r="F4" s="137"/>
      <c r="G4" s="137"/>
      <c r="H4" s="22"/>
      <c r="I4" s="25"/>
      <c r="J4" s="25"/>
    </row>
    <row r="5" spans="1:10" ht="18.75" x14ac:dyDescent="0.25">
      <c r="A5" s="3"/>
      <c r="B5" s="3"/>
      <c r="C5" s="3"/>
      <c r="D5" s="3"/>
      <c r="E5" s="3"/>
      <c r="F5" s="3"/>
      <c r="G5" s="3"/>
      <c r="H5" s="3"/>
      <c r="I5" s="24"/>
      <c r="J5" s="24"/>
    </row>
    <row r="6" spans="1:10" ht="25.5" x14ac:dyDescent="0.25">
      <c r="A6" s="4" t="s">
        <v>55</v>
      </c>
      <c r="B6" s="5" t="s">
        <v>39</v>
      </c>
      <c r="C6" s="6" t="s">
        <v>56</v>
      </c>
      <c r="D6" s="6" t="s">
        <v>57</v>
      </c>
      <c r="E6" s="4" t="s">
        <v>58</v>
      </c>
      <c r="F6" s="4" t="s">
        <v>59</v>
      </c>
      <c r="G6" s="4" t="s">
        <v>60</v>
      </c>
    </row>
    <row r="7" spans="1:10" s="26" customFormat="1" ht="11.25" x14ac:dyDescent="0.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10" x14ac:dyDescent="0.25">
      <c r="A8" s="8">
        <v>8</v>
      </c>
      <c r="B8" s="8" t="s">
        <v>7</v>
      </c>
      <c r="C8" s="8"/>
      <c r="D8" s="8"/>
      <c r="E8" s="9"/>
      <c r="F8" s="9"/>
      <c r="G8" s="9"/>
    </row>
    <row r="9" spans="1:10" x14ac:dyDescent="0.25">
      <c r="A9" s="14">
        <v>84</v>
      </c>
      <c r="B9" s="10" t="s">
        <v>12</v>
      </c>
      <c r="C9" s="8"/>
      <c r="D9" s="8"/>
      <c r="E9" s="9"/>
      <c r="F9" s="9"/>
      <c r="G9" s="9"/>
    </row>
    <row r="10" spans="1:10" x14ac:dyDescent="0.25">
      <c r="A10" s="14" t="s">
        <v>15</v>
      </c>
      <c r="B10" s="13"/>
      <c r="C10" s="10"/>
      <c r="D10" s="10"/>
      <c r="E10" s="9"/>
      <c r="F10" s="9"/>
      <c r="G10" s="9"/>
    </row>
    <row r="11" spans="1:10" x14ac:dyDescent="0.25">
      <c r="A11" s="8">
        <v>5</v>
      </c>
      <c r="B11" s="27" t="s">
        <v>8</v>
      </c>
      <c r="C11" s="10"/>
      <c r="D11" s="10"/>
      <c r="E11" s="9"/>
      <c r="F11" s="9"/>
      <c r="G11" s="9"/>
    </row>
    <row r="12" spans="1:10" x14ac:dyDescent="0.25">
      <c r="A12" s="14">
        <v>54</v>
      </c>
      <c r="B12" s="28" t="s">
        <v>13</v>
      </c>
      <c r="C12" s="10"/>
      <c r="D12" s="10"/>
      <c r="E12" s="9"/>
      <c r="F12" s="9"/>
      <c r="G12" s="9"/>
    </row>
    <row r="13" spans="1:10" x14ac:dyDescent="0.25">
      <c r="A13" s="14" t="s">
        <v>15</v>
      </c>
      <c r="B13" s="27"/>
      <c r="C13" s="10"/>
      <c r="D13" s="10"/>
      <c r="E13" s="9"/>
      <c r="F13" s="9"/>
      <c r="G13" s="9"/>
    </row>
    <row r="16" spans="1:10" ht="15.75" x14ac:dyDescent="0.25">
      <c r="B16" s="137" t="s">
        <v>38</v>
      </c>
      <c r="C16" s="137"/>
      <c r="D16" s="137"/>
      <c r="E16" s="137"/>
      <c r="F16" s="137"/>
      <c r="G16" s="137"/>
    </row>
    <row r="17" spans="1:7" ht="18.75" x14ac:dyDescent="0.25">
      <c r="B17" s="3"/>
      <c r="C17" s="3"/>
      <c r="D17" s="3"/>
      <c r="E17" s="3"/>
      <c r="F17" s="3"/>
      <c r="G17" s="3"/>
    </row>
    <row r="18" spans="1:7" ht="25.5" x14ac:dyDescent="0.25">
      <c r="A18" s="4" t="s">
        <v>55</v>
      </c>
      <c r="B18" s="5" t="s">
        <v>39</v>
      </c>
      <c r="C18" s="6" t="s">
        <v>56</v>
      </c>
      <c r="D18" s="6" t="s">
        <v>57</v>
      </c>
      <c r="E18" s="4" t="s">
        <v>58</v>
      </c>
      <c r="F18" s="4" t="s">
        <v>59</v>
      </c>
      <c r="G18" s="4" t="s">
        <v>60</v>
      </c>
    </row>
    <row r="19" spans="1:7" ht="10.15" customHeight="1" x14ac:dyDescent="0.25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</row>
    <row r="20" spans="1:7" x14ac:dyDescent="0.25">
      <c r="A20" s="8">
        <v>8</v>
      </c>
      <c r="B20" s="8" t="s">
        <v>68</v>
      </c>
      <c r="C20" s="8"/>
      <c r="D20" s="8"/>
      <c r="E20" s="9"/>
      <c r="F20" s="9"/>
      <c r="G20" s="9"/>
    </row>
    <row r="21" spans="1:7" x14ac:dyDescent="0.25">
      <c r="A21" s="14">
        <v>81</v>
      </c>
      <c r="B21" s="10" t="s">
        <v>69</v>
      </c>
      <c r="C21" s="10"/>
      <c r="D21" s="10"/>
      <c r="E21" s="9"/>
      <c r="F21" s="9"/>
      <c r="G21" s="9"/>
    </row>
    <row r="22" spans="1:7" x14ac:dyDescent="0.25">
      <c r="A22" s="29" t="s">
        <v>15</v>
      </c>
      <c r="B22" s="10"/>
      <c r="C22" s="30"/>
      <c r="D22" s="30"/>
      <c r="E22" s="30"/>
      <c r="F22" s="30"/>
      <c r="G22" s="30"/>
    </row>
    <row r="23" spans="1:7" x14ac:dyDescent="0.25">
      <c r="A23" s="30"/>
      <c r="B23" s="31"/>
      <c r="C23" s="30"/>
      <c r="D23" s="30"/>
      <c r="E23" s="30"/>
      <c r="F23" s="30"/>
      <c r="G23" s="30"/>
    </row>
    <row r="24" spans="1:7" x14ac:dyDescent="0.25">
      <c r="A24" s="30"/>
      <c r="B24" s="8" t="s">
        <v>20</v>
      </c>
      <c r="C24" s="30"/>
      <c r="D24" s="30"/>
      <c r="E24" s="30"/>
      <c r="F24" s="30"/>
      <c r="G24" s="30"/>
    </row>
    <row r="25" spans="1:7" x14ac:dyDescent="0.25">
      <c r="A25" s="8">
        <v>1</v>
      </c>
      <c r="B25" s="8" t="s">
        <v>25</v>
      </c>
      <c r="C25" s="8"/>
      <c r="D25" s="8"/>
      <c r="E25" s="9"/>
      <c r="F25" s="9"/>
      <c r="G25" s="9"/>
    </row>
    <row r="26" spans="1:7" x14ac:dyDescent="0.25">
      <c r="A26" s="14">
        <v>11</v>
      </c>
      <c r="B26" s="10" t="s">
        <v>25</v>
      </c>
      <c r="C26" s="10"/>
      <c r="D26" s="10"/>
      <c r="E26" s="9"/>
      <c r="F26" s="9"/>
      <c r="G26" s="9"/>
    </row>
    <row r="27" spans="1:7" x14ac:dyDescent="0.25">
      <c r="A27" s="29" t="s">
        <v>15</v>
      </c>
      <c r="B27" s="32"/>
      <c r="C27" s="30"/>
      <c r="D27" s="30"/>
      <c r="E27" s="30"/>
      <c r="F27" s="30"/>
      <c r="G27" s="30"/>
    </row>
    <row r="28" spans="1:7" x14ac:dyDescent="0.25">
      <c r="A28" s="8">
        <v>3</v>
      </c>
      <c r="B28" s="8" t="s">
        <v>26</v>
      </c>
      <c r="C28" s="8"/>
      <c r="D28" s="8"/>
      <c r="E28" s="9"/>
      <c r="F28" s="9"/>
      <c r="G28" s="9"/>
    </row>
    <row r="29" spans="1:7" x14ac:dyDescent="0.25">
      <c r="A29" s="14">
        <v>31</v>
      </c>
      <c r="B29" s="10" t="s">
        <v>26</v>
      </c>
      <c r="C29" s="10"/>
      <c r="D29" s="10"/>
      <c r="E29" s="9"/>
      <c r="F29" s="9"/>
      <c r="G29" s="9"/>
    </row>
    <row r="30" spans="1:7" x14ac:dyDescent="0.25">
      <c r="A30" s="8">
        <v>4</v>
      </c>
      <c r="B30" s="8" t="s">
        <v>62</v>
      </c>
      <c r="C30" s="8"/>
      <c r="D30" s="8"/>
      <c r="E30" s="9"/>
      <c r="F30" s="9"/>
      <c r="G30" s="9"/>
    </row>
    <row r="31" spans="1:7" x14ac:dyDescent="0.25">
      <c r="A31" s="14">
        <v>43</v>
      </c>
      <c r="B31" s="10" t="s">
        <v>54</v>
      </c>
      <c r="C31" s="10"/>
      <c r="D31" s="10"/>
      <c r="E31" s="9"/>
      <c r="F31" s="9"/>
      <c r="G31" s="9"/>
    </row>
    <row r="32" spans="1:7" x14ac:dyDescent="0.25">
      <c r="A32" s="14" t="s">
        <v>15</v>
      </c>
      <c r="B32" s="10"/>
      <c r="C32" s="10"/>
      <c r="D32" s="10"/>
      <c r="E32" s="9"/>
      <c r="F32" s="9"/>
      <c r="G32" s="9"/>
    </row>
  </sheetData>
  <mergeCells count="3">
    <mergeCell ref="A2:G2"/>
    <mergeCell ref="A4:G4"/>
    <mergeCell ref="B16:G16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topLeftCell="A7" workbookViewId="0">
      <selection activeCell="C4" sqref="C4:G4"/>
    </sheetView>
  </sheetViews>
  <sheetFormatPr defaultColWidth="8.85546875" defaultRowHeight="15" x14ac:dyDescent="0.25"/>
  <cols>
    <col min="1" max="1" width="35.28515625" style="16" customWidth="1"/>
    <col min="2" max="2" width="36.42578125" style="16" customWidth="1"/>
    <col min="3" max="7" width="25.28515625" style="16" customWidth="1"/>
    <col min="8" max="16384" width="8.85546875" style="16"/>
  </cols>
  <sheetData>
    <row r="1" spans="1:7" ht="18.75" x14ac:dyDescent="0.25">
      <c r="A1" s="21"/>
      <c r="B1" s="3"/>
      <c r="C1" s="3"/>
      <c r="D1" s="3"/>
      <c r="E1" s="3"/>
      <c r="F1" s="24"/>
      <c r="G1" s="24"/>
    </row>
    <row r="2" spans="1:7" ht="15.75" x14ac:dyDescent="0.25">
      <c r="A2" s="137" t="s">
        <v>9</v>
      </c>
      <c r="B2" s="138"/>
      <c r="C2" s="138"/>
      <c r="D2" s="138"/>
      <c r="E2" s="138"/>
      <c r="F2" s="138"/>
      <c r="G2" s="138"/>
    </row>
    <row r="3" spans="1:7" ht="18.75" x14ac:dyDescent="0.25">
      <c r="A3" s="3"/>
      <c r="B3" s="3"/>
      <c r="C3" s="3"/>
      <c r="D3" s="3"/>
      <c r="E3" s="3"/>
      <c r="F3" s="24"/>
      <c r="G3" s="24"/>
    </row>
    <row r="4" spans="1:7" x14ac:dyDescent="0.25">
      <c r="A4" s="4" t="s">
        <v>42</v>
      </c>
      <c r="B4" s="4" t="s">
        <v>39</v>
      </c>
      <c r="C4" s="4" t="s">
        <v>47</v>
      </c>
      <c r="D4" s="6" t="s">
        <v>52</v>
      </c>
      <c r="E4" s="6" t="s">
        <v>48</v>
      </c>
      <c r="F4" s="4" t="s">
        <v>50</v>
      </c>
      <c r="G4" s="4" t="s">
        <v>51</v>
      </c>
    </row>
    <row r="5" spans="1:7" s="26" customFormat="1" ht="11.25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x14ac:dyDescent="0.25">
      <c r="A6" s="33" t="s">
        <v>70</v>
      </c>
      <c r="B6" s="34" t="s">
        <v>71</v>
      </c>
      <c r="C6" s="35">
        <f t="shared" ref="C6:D6" si="0">C7+C8+C9+C10</f>
        <v>357593</v>
      </c>
      <c r="D6" s="35">
        <f t="shared" si="0"/>
        <v>483517</v>
      </c>
      <c r="E6" s="35">
        <f>E7+E8+E9+E10</f>
        <v>551000</v>
      </c>
      <c r="F6" s="35">
        <f t="shared" ref="F6:G6" si="1">F7+F8+F9+F10</f>
        <v>577000</v>
      </c>
      <c r="G6" s="35">
        <f t="shared" si="1"/>
        <v>603000</v>
      </c>
    </row>
    <row r="7" spans="1:7" x14ac:dyDescent="0.25">
      <c r="A7" s="36" t="s">
        <v>45</v>
      </c>
      <c r="B7" s="37" t="s">
        <v>25</v>
      </c>
      <c r="C7" s="9">
        <f t="shared" ref="C7:D7" si="2">C13</f>
        <v>281999</v>
      </c>
      <c r="D7" s="9">
        <f t="shared" si="2"/>
        <v>386000</v>
      </c>
      <c r="E7" s="9">
        <f>E13</f>
        <v>450000</v>
      </c>
      <c r="F7" s="9">
        <f t="shared" ref="F7:G7" si="3">F13</f>
        <v>470000</v>
      </c>
      <c r="G7" s="9">
        <f t="shared" si="3"/>
        <v>490000</v>
      </c>
    </row>
    <row r="8" spans="1:7" x14ac:dyDescent="0.25">
      <c r="A8" s="36" t="s">
        <v>46</v>
      </c>
      <c r="B8" s="37" t="s">
        <v>26</v>
      </c>
      <c r="C8" s="9">
        <f t="shared" ref="C8:D8" si="4">C17</f>
        <v>68762</v>
      </c>
      <c r="D8" s="9">
        <f t="shared" si="4"/>
        <v>82000</v>
      </c>
      <c r="E8" s="9">
        <f>E17</f>
        <v>0</v>
      </c>
      <c r="F8" s="9">
        <f t="shared" ref="F8:G8" si="5">F17</f>
        <v>0</v>
      </c>
      <c r="G8" s="9">
        <f t="shared" si="5"/>
        <v>0</v>
      </c>
    </row>
    <row r="9" spans="1:7" x14ac:dyDescent="0.25">
      <c r="A9" s="36" t="s">
        <v>72</v>
      </c>
      <c r="B9" s="37" t="s">
        <v>54</v>
      </c>
      <c r="C9" s="9">
        <f t="shared" ref="C9:D9" si="6">C21</f>
        <v>0</v>
      </c>
      <c r="D9" s="9">
        <f t="shared" si="6"/>
        <v>0</v>
      </c>
      <c r="E9" s="9">
        <f>E21</f>
        <v>90000</v>
      </c>
      <c r="F9" s="9">
        <f t="shared" ref="F9:G9" si="7">F21</f>
        <v>95000</v>
      </c>
      <c r="G9" s="9">
        <f t="shared" si="7"/>
        <v>100000</v>
      </c>
    </row>
    <row r="10" spans="1:7" ht="25.5" x14ac:dyDescent="0.25">
      <c r="A10" s="38" t="s">
        <v>73</v>
      </c>
      <c r="B10" s="37" t="s">
        <v>53</v>
      </c>
      <c r="C10" s="9">
        <f t="shared" ref="C10:D10" si="8">C25</f>
        <v>6832</v>
      </c>
      <c r="D10" s="9">
        <f t="shared" si="8"/>
        <v>15517</v>
      </c>
      <c r="E10" s="9">
        <f>E25</f>
        <v>11000</v>
      </c>
      <c r="F10" s="9">
        <f t="shared" ref="F10:G10" si="9">F25</f>
        <v>12000</v>
      </c>
      <c r="G10" s="9">
        <f t="shared" si="9"/>
        <v>13000</v>
      </c>
    </row>
    <row r="11" spans="1:7" s="40" customFormat="1" x14ac:dyDescent="0.25">
      <c r="A11" s="39" t="s">
        <v>44</v>
      </c>
      <c r="B11" s="34" t="s">
        <v>74</v>
      </c>
      <c r="C11" s="35">
        <f>C12+C24</f>
        <v>288831</v>
      </c>
      <c r="D11" s="35">
        <f>D12+D24</f>
        <v>401517</v>
      </c>
      <c r="E11" s="35">
        <f>E12+E24</f>
        <v>551000</v>
      </c>
      <c r="F11" s="35">
        <f>F12+F24</f>
        <v>577000</v>
      </c>
      <c r="G11" s="35">
        <f>G12+G24</f>
        <v>603000</v>
      </c>
    </row>
    <row r="12" spans="1:7" ht="25.5" x14ac:dyDescent="0.25">
      <c r="A12" s="41" t="s">
        <v>75</v>
      </c>
      <c r="B12" s="34" t="s">
        <v>76</v>
      </c>
      <c r="C12" s="35">
        <f>C13+C21</f>
        <v>281999</v>
      </c>
      <c r="D12" s="35">
        <f>D13+D21</f>
        <v>386000</v>
      </c>
      <c r="E12" s="35">
        <f>E13+E21</f>
        <v>540000</v>
      </c>
      <c r="F12" s="35">
        <f>F13+F21</f>
        <v>565000</v>
      </c>
      <c r="G12" s="35">
        <f>G13+G21</f>
        <v>590000</v>
      </c>
    </row>
    <row r="13" spans="1:7" x14ac:dyDescent="0.25">
      <c r="A13" s="42" t="s">
        <v>45</v>
      </c>
      <c r="B13" s="37" t="s">
        <v>25</v>
      </c>
      <c r="C13" s="9">
        <f t="shared" ref="C13:D13" si="10">C14</f>
        <v>281999</v>
      </c>
      <c r="D13" s="9">
        <f t="shared" si="10"/>
        <v>386000</v>
      </c>
      <c r="E13" s="9">
        <f>E14</f>
        <v>450000</v>
      </c>
      <c r="F13" s="9">
        <f t="shared" ref="F13:G13" si="11">F14</f>
        <v>470000</v>
      </c>
      <c r="G13" s="9">
        <f t="shared" si="11"/>
        <v>490000</v>
      </c>
    </row>
    <row r="14" spans="1:7" x14ac:dyDescent="0.25">
      <c r="A14" s="43">
        <v>3</v>
      </c>
      <c r="B14" s="44" t="s">
        <v>4</v>
      </c>
      <c r="C14" s="9">
        <f>C15+C16</f>
        <v>281999</v>
      </c>
      <c r="D14" s="9">
        <f>D15+D16</f>
        <v>386000</v>
      </c>
      <c r="E14" s="9">
        <f>E15+E16</f>
        <v>450000</v>
      </c>
      <c r="F14" s="9">
        <f>F15+F16</f>
        <v>470000</v>
      </c>
      <c r="G14" s="9">
        <f>G15+G16</f>
        <v>490000</v>
      </c>
    </row>
    <row r="15" spans="1:7" x14ac:dyDescent="0.25">
      <c r="A15" s="45">
        <v>31</v>
      </c>
      <c r="B15" s="44" t="s">
        <v>5</v>
      </c>
      <c r="C15" s="9">
        <v>268151</v>
      </c>
      <c r="D15" s="9">
        <v>365000</v>
      </c>
      <c r="E15" s="9">
        <v>423000</v>
      </c>
      <c r="F15" s="9">
        <v>435000</v>
      </c>
      <c r="G15" s="46">
        <v>450000</v>
      </c>
    </row>
    <row r="16" spans="1:7" x14ac:dyDescent="0.25">
      <c r="A16" s="45">
        <v>32</v>
      </c>
      <c r="B16" s="47" t="s">
        <v>11</v>
      </c>
      <c r="C16" s="9">
        <v>13848</v>
      </c>
      <c r="D16" s="9">
        <v>21000</v>
      </c>
      <c r="E16" s="9">
        <v>27000</v>
      </c>
      <c r="F16" s="9">
        <v>35000</v>
      </c>
      <c r="G16" s="9">
        <v>40000</v>
      </c>
    </row>
    <row r="17" spans="1:7" x14ac:dyDescent="0.25">
      <c r="A17" s="42" t="s">
        <v>46</v>
      </c>
      <c r="B17" s="37" t="s">
        <v>26</v>
      </c>
      <c r="C17" s="9">
        <f>C18</f>
        <v>68762</v>
      </c>
      <c r="D17" s="9">
        <f>D18</f>
        <v>82000</v>
      </c>
      <c r="E17" s="9">
        <f>E18</f>
        <v>0</v>
      </c>
      <c r="F17" s="9"/>
      <c r="G17" s="46"/>
    </row>
    <row r="18" spans="1:7" x14ac:dyDescent="0.25">
      <c r="A18" s="43">
        <v>3</v>
      </c>
      <c r="B18" s="44" t="s">
        <v>4</v>
      </c>
      <c r="C18" s="9">
        <f>C19+C20</f>
        <v>68762</v>
      </c>
      <c r="D18" s="9">
        <f t="shared" ref="D18:E18" si="12">D19+D20</f>
        <v>82000</v>
      </c>
      <c r="E18" s="9">
        <f t="shared" si="12"/>
        <v>0</v>
      </c>
      <c r="F18" s="9"/>
      <c r="G18" s="46"/>
    </row>
    <row r="19" spans="1:7" x14ac:dyDescent="0.25">
      <c r="A19" s="48">
        <v>32</v>
      </c>
      <c r="B19" s="44"/>
      <c r="C19" s="9">
        <v>66762</v>
      </c>
      <c r="D19" s="9">
        <v>79600</v>
      </c>
      <c r="E19" s="9">
        <v>0</v>
      </c>
      <c r="F19" s="9"/>
      <c r="G19" s="46"/>
    </row>
    <row r="20" spans="1:7" x14ac:dyDescent="0.25">
      <c r="A20" s="48">
        <v>34</v>
      </c>
      <c r="B20" s="44"/>
      <c r="C20" s="9">
        <v>2000</v>
      </c>
      <c r="D20" s="9">
        <v>2400</v>
      </c>
      <c r="E20" s="9">
        <v>0</v>
      </c>
      <c r="F20" s="9"/>
      <c r="G20" s="46"/>
    </row>
    <row r="21" spans="1:7" x14ac:dyDescent="0.25">
      <c r="A21" s="42" t="s">
        <v>72</v>
      </c>
      <c r="B21" s="37" t="s">
        <v>54</v>
      </c>
      <c r="C21" s="9">
        <f t="shared" ref="C21:D21" si="13">C22</f>
        <v>0</v>
      </c>
      <c r="D21" s="9">
        <f t="shared" si="13"/>
        <v>0</v>
      </c>
      <c r="E21" s="9">
        <f>E22</f>
        <v>90000</v>
      </c>
      <c r="F21" s="9">
        <f t="shared" ref="F21:G22" si="14">F22</f>
        <v>95000</v>
      </c>
      <c r="G21" s="9">
        <f t="shared" si="14"/>
        <v>100000</v>
      </c>
    </row>
    <row r="22" spans="1:7" x14ac:dyDescent="0.25">
      <c r="A22" s="43">
        <v>3</v>
      </c>
      <c r="B22" s="44" t="s">
        <v>4</v>
      </c>
      <c r="C22" s="9"/>
      <c r="D22" s="9"/>
      <c r="E22" s="9">
        <f>E23</f>
        <v>90000</v>
      </c>
      <c r="F22" s="9">
        <f t="shared" si="14"/>
        <v>95000</v>
      </c>
      <c r="G22" s="9">
        <f t="shared" si="14"/>
        <v>100000</v>
      </c>
    </row>
    <row r="23" spans="1:7" x14ac:dyDescent="0.25">
      <c r="A23" s="45">
        <v>32</v>
      </c>
      <c r="B23" s="47" t="s">
        <v>11</v>
      </c>
      <c r="C23" s="9"/>
      <c r="D23" s="9"/>
      <c r="E23" s="9">
        <v>90000</v>
      </c>
      <c r="F23" s="9">
        <v>95000</v>
      </c>
      <c r="G23" s="46">
        <v>100000</v>
      </c>
    </row>
    <row r="24" spans="1:7" ht="38.25" x14ac:dyDescent="0.25">
      <c r="A24" s="41" t="s">
        <v>77</v>
      </c>
      <c r="B24" s="34" t="s">
        <v>78</v>
      </c>
      <c r="C24" s="35">
        <f t="shared" ref="C24:D24" si="15">C25</f>
        <v>6832</v>
      </c>
      <c r="D24" s="35">
        <f t="shared" si="15"/>
        <v>15517</v>
      </c>
      <c r="E24" s="35">
        <f>E25</f>
        <v>11000</v>
      </c>
      <c r="F24" s="35">
        <f t="shared" ref="F24:G24" si="16">F25</f>
        <v>12000</v>
      </c>
      <c r="G24" s="35">
        <f t="shared" si="16"/>
        <v>13000</v>
      </c>
    </row>
    <row r="25" spans="1:7" ht="25.5" x14ac:dyDescent="0.25">
      <c r="A25" s="42" t="s">
        <v>73</v>
      </c>
      <c r="B25" s="37" t="s">
        <v>53</v>
      </c>
      <c r="C25" s="9">
        <f>C26+C28</f>
        <v>6832</v>
      </c>
      <c r="D25" s="9">
        <f>D26+D28</f>
        <v>15517</v>
      </c>
      <c r="E25" s="9">
        <f>E26+E28</f>
        <v>11000</v>
      </c>
      <c r="F25" s="9">
        <f>F26+F28</f>
        <v>12000</v>
      </c>
      <c r="G25" s="9">
        <f>G26+G28</f>
        <v>13000</v>
      </c>
    </row>
    <row r="26" spans="1:7" x14ac:dyDescent="0.25">
      <c r="A26" s="43">
        <v>3</v>
      </c>
      <c r="B26" s="44" t="s">
        <v>4</v>
      </c>
      <c r="C26" s="9">
        <f>C27</f>
        <v>6832</v>
      </c>
      <c r="D26" s="9">
        <f>D27</f>
        <v>11517</v>
      </c>
      <c r="E26" s="9">
        <f>E27</f>
        <v>11000</v>
      </c>
      <c r="F26" s="9">
        <v>12000</v>
      </c>
      <c r="G26" s="46">
        <v>13000</v>
      </c>
    </row>
    <row r="27" spans="1:7" x14ac:dyDescent="0.25">
      <c r="A27" s="45">
        <v>32</v>
      </c>
      <c r="B27" s="44" t="s">
        <v>11</v>
      </c>
      <c r="C27" s="9">
        <v>6832</v>
      </c>
      <c r="D27" s="9">
        <v>11517</v>
      </c>
      <c r="E27" s="9">
        <v>11000</v>
      </c>
      <c r="F27" s="9"/>
      <c r="G27" s="46"/>
    </row>
    <row r="28" spans="1:7" x14ac:dyDescent="0.25">
      <c r="A28" s="43">
        <v>4</v>
      </c>
      <c r="B28" s="44" t="s">
        <v>6</v>
      </c>
      <c r="C28" s="9"/>
      <c r="D28" s="9">
        <f>D29</f>
        <v>4000</v>
      </c>
      <c r="E28" s="9">
        <v>0</v>
      </c>
      <c r="F28" s="9">
        <v>0</v>
      </c>
      <c r="G28" s="9">
        <v>0</v>
      </c>
    </row>
    <row r="29" spans="1:7" ht="25.5" x14ac:dyDescent="0.25">
      <c r="A29" s="45">
        <v>42</v>
      </c>
      <c r="B29" s="44" t="s">
        <v>24</v>
      </c>
      <c r="C29" s="9"/>
      <c r="D29" s="9">
        <v>4000</v>
      </c>
      <c r="E29" s="9">
        <v>0</v>
      </c>
      <c r="F29" s="9">
        <v>0</v>
      </c>
      <c r="G29" s="46">
        <v>0</v>
      </c>
    </row>
  </sheetData>
  <mergeCells count="1">
    <mergeCell ref="A2:G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 Sažetak</vt:lpstr>
      <vt:lpstr> Račun prihoda i rashoda</vt:lpstr>
      <vt:lpstr>Rashodi prema izvorima finan</vt:lpstr>
      <vt:lpstr>Rashodi prema funkcijskoj k </vt:lpstr>
      <vt:lpstr> Račun financiranja</vt:lpstr>
      <vt:lpstr>Posebni dio</vt:lpstr>
      <vt:lpstr>' Račun financiranja'!Print_Area</vt:lpstr>
      <vt:lpstr>' Račun prihoda i rashoda'!Print_Area</vt:lpstr>
      <vt:lpstr>' Sažetak'!Print_Area</vt:lpstr>
      <vt:lpstr>'Posebni dio'!Print_Area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info@emodul.hr</cp:lastModifiedBy>
  <cp:lastPrinted>2025-09-11T11:24:15Z</cp:lastPrinted>
  <dcterms:created xsi:type="dcterms:W3CDTF">2022-08-12T12:51:27Z</dcterms:created>
  <dcterms:modified xsi:type="dcterms:W3CDTF">2025-11-28T03:34:43Z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